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_rels/workbook.xml.rels" ContentType="application/vnd.openxmlformats-package.relationship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_rels/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6"/>
  </bookViews>
  <sheets>
    <sheet name="SAŽETAK" sheetId="1" state="visible" r:id="rId3"/>
    <sheet name=" Račun prihoda i rashoda" sheetId="2" state="visible" r:id="rId4"/>
    <sheet name="Rashodi prema izvorima finan" sheetId="3" state="visible" r:id="rId5"/>
    <sheet name="Rashodi prema funkcijskoj k " sheetId="4" state="visible" r:id="rId6"/>
    <sheet name="Račun financiranja" sheetId="5" state="visible" r:id="rId7"/>
    <sheet name="Rashodi prema izvorima finan." sheetId="6" state="visible" r:id="rId8"/>
    <sheet name="POSEBNI DIO" sheetId="7" state="visible" r:id="rId9"/>
  </sheets>
  <definedNames>
    <definedName function="false" hidden="false" localSheetId="1" name="_xlnm.Print_Area" vbProcedure="false">' Račun prihoda i rashoda'!$A$1:$L$118</definedName>
    <definedName function="false" hidden="false" localSheetId="6" name="_xlnm.Print_Area" vbProcedure="false">'POSEBNI DIO'!$A$1:$G$118</definedName>
    <definedName function="false" hidden="false" localSheetId="2" name="_xlnm.Print_Area" vbProcedure="false">'Rashodi prema izvorima finan'!$A$1:$H$44</definedName>
    <definedName function="false" hidden="false" localSheetId="5" name="_xlnm.Print_Area" vbProcedure="false">'Rashodi prema izvorima finan.'!$A$1:$H$17</definedName>
    <definedName function="false" hidden="false" localSheetId="0" name="_xlnm.Print_Area" vbProcedure="false">SAŽETAK!$B$1:$L$36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<sst xmlns="http://schemas.openxmlformats.org/spreadsheetml/2006/main" count="380" uniqueCount="214">
  <si>
    <t xml:space="preserve"> IZVJEŠTAJ O IZVRŠENJU FINANCIJSKOG PLANA OPĆE BOLNICE I BOLNICE BRANITELJA DOMOVINSKOG RATA OGULIN
ZA  2024. godinu</t>
  </si>
  <si>
    <t xml:space="preserve">I. OPĆI DIO</t>
  </si>
  <si>
    <t xml:space="preserve">SAŽETAK  RAČUNA PRIHODA I RASHODA I RAČUNA FINANCIRANJA</t>
  </si>
  <si>
    <t xml:space="preserve">SAŽETAK RAČUNA PRIHODA I RASHODA</t>
  </si>
  <si>
    <t xml:space="preserve">BROJČANA OZNAKA I NAZIV</t>
  </si>
  <si>
    <t xml:space="preserve">OSTVARENJE/IZVRŠENJE 
01.2023. - 12.2023.</t>
  </si>
  <si>
    <t xml:space="preserve">IZVORNI PLAN ILI REBALANS 2024. god.</t>
  </si>
  <si>
    <t xml:space="preserve">TEKUĆI PLAN 2024.</t>
  </si>
  <si>
    <t xml:space="preserve">OSTVARENJE/IZVRŠENJE 
01.2024. - 12.2024.</t>
  </si>
  <si>
    <t xml:space="preserve">INDEKS            (5) / (2)</t>
  </si>
  <si>
    <t xml:space="preserve">INDEKS**         (5) / (4)</t>
  </si>
  <si>
    <t xml:space="preserve">6=5/2*100</t>
  </si>
  <si>
    <t xml:space="preserve">7=5/4*100</t>
  </si>
  <si>
    <t xml:space="preserve">6 PRIHODI POSLOVANJA</t>
  </si>
  <si>
    <t xml:space="preserve">7 PRIHODI OD PRODAJE NEFINANCIJSKE IMOVINE</t>
  </si>
  <si>
    <t xml:space="preserve">PRIHODI UKUPNO</t>
  </si>
  <si>
    <t xml:space="preserve">3 RASHODI  POSLOVANJA</t>
  </si>
  <si>
    <t xml:space="preserve">4 RASHODI ZA NABAVU NEFINANCIJSKE IMOVINE</t>
  </si>
  <si>
    <t xml:space="preserve">RASHODI UKUPNO</t>
  </si>
  <si>
    <t xml:space="preserve">RAZLIKA - VIŠAK / MANJAK</t>
  </si>
  <si>
    <t xml:space="preserve">SAŽETAK RAČUNA FINANCIRANJA</t>
  </si>
  <si>
    <t xml:space="preserve">8 PRIMICI OD FINANCIJSKE IMOVINE I ZADUŽIVANJA</t>
  </si>
  <si>
    <t xml:space="preserve">5 IZDACI ZA FINANCIJSKU IMOVINU I OTPLATE ZAJMOVA</t>
  </si>
  <si>
    <t xml:space="preserve">RAZLIKA PRIMITAKA I IZDATAKA</t>
  </si>
  <si>
    <t xml:space="preserve">PRIJENOS SREDSTAVA IZ PRETHODNE GODINE</t>
  </si>
  <si>
    <t xml:space="preserve">PRIJENOS SREDSTAVA U SLJEDEĆE RAZDOBLJE</t>
  </si>
  <si>
    <t xml:space="preserve">NETO FINANCIRANJE </t>
  </si>
  <si>
    <t xml:space="preserve">VIŠAK/MANJAK + NETO FINANCIRANJE </t>
  </si>
  <si>
    <t xml:space="preserve">Napomena : Iznosi u stupcima "OSTVARENJE/IZVRŠENJE N-1." i "OSTVARENJE/IZVRŠENJE N." iskazuju se na dvije decimale.</t>
  </si>
  <si>
    <t xml:space="preserve">Napomena : "N" označava razdoblje </t>
  </si>
  <si>
    <t xml:space="preserve">* Opći i posebni dio izvještaja o izvršenju proračuna sadrži samo izvorni plan ako od donošenja proračuna nije bilo izmjena i dopuna niti izvršenih preraspodjela odnosno izvorni plan i tekući plan ako je od donošenja proračuna bilo naknadno izvršenih preraspodjela.  
Opći i posebni dio izvještaja o izvršenju proračuna sadrži rebalans ako je od donošenja proračuna bilo izmjena i dopuna, odnosno rebalans i tekući plan ako je od izmjena i dopuna proračuna bilo naknadno izvršenih preraspodjela. </t>
  </si>
  <si>
    <t xml:space="preserve">** AKO Opći i Posebni dio izvještaja ne sadrži "TEKUĆI PLAN N.", "INDEKS"("OSTVARENJE/IZVRŠENJE N."/"TEKUĆI PLAN N.") iskazuje se kao "OSTVARENJE/IZVRŠENJE N."/"IZVORNI PLAN N." ODNOSNO "REBALANS N." </t>
  </si>
  <si>
    <t xml:space="preserve"> RAČUN PRIHODA I RASHODA </t>
  </si>
  <si>
    <t xml:space="preserve">IZVJEŠTAJ O PRIHODIMA I RASHODIMA PREMA EKONOMSKOJ KLASIFIKACIJI </t>
  </si>
  <si>
    <t xml:space="preserve">OSTVARENJE/IZVRŠENJE 
01.2023. -12.2023.</t>
  </si>
  <si>
    <t xml:space="preserve">TEKUĆI PLAN 2024</t>
  </si>
  <si>
    <t xml:space="preserve">OSTVARENJE/IZVRŠENJE 
01.2024.-12.2024.</t>
  </si>
  <si>
    <t xml:space="preserve">INDEKS              (5) / (2)</t>
  </si>
  <si>
    <t xml:space="preserve">INDEKS**           (5) / (4)</t>
  </si>
  <si>
    <t xml:space="preserve">UKUPNO PRIHODI</t>
  </si>
  <si>
    <t xml:space="preserve">Prihodi poslovanja</t>
  </si>
  <si>
    <t xml:space="preserve">Pomoći iz inozemstva (darovnice) i od subjekata unutar općeg proračuna</t>
  </si>
  <si>
    <t xml:space="preserve">Pomoći od izvanproračunskih korisnika</t>
  </si>
  <si>
    <t xml:space="preserve">Tekuće pomoći od izvanproračunskih korisnika</t>
  </si>
  <si>
    <t xml:space="preserve">Pomoći proračunskim korisnicima iz proračuna koji im nije nadležan</t>
  </si>
  <si>
    <t xml:space="preserve">Tekuće pomoći proračunskim korisnicima iz proračuna koji im nije nadležan</t>
  </si>
  <si>
    <t xml:space="preserve">Kapitalne pomoći proračunskim korisnicima iz proračuna koji im nije nadležan </t>
  </si>
  <si>
    <t xml:space="preserve">Prihodi od imovine</t>
  </si>
  <si>
    <t xml:space="preserve">Prihodi od financijske imovine</t>
  </si>
  <si>
    <t xml:space="preserve">Kamate na oročena sredstva i depozite po viđenju</t>
  </si>
  <si>
    <t xml:space="preserve">Prihodi od zateznih kamata</t>
  </si>
  <si>
    <t xml:space="preserve">Prihod od upravnih i administrativnih pristojbi, pristobi po posebnim propisima i naknada</t>
  </si>
  <si>
    <t xml:space="preserve">Prihodi po posebnim propisima</t>
  </si>
  <si>
    <t xml:space="preserve">Ostali nespomenuti prihodi</t>
  </si>
  <si>
    <t xml:space="preserve"> Prihodi od prodaje proizvoda i robe te pruženih usluga i prihodi od donacija</t>
  </si>
  <si>
    <t xml:space="preserve">Prihodi od prodaje proizvoda i robe te pruženih usluga</t>
  </si>
  <si>
    <t xml:space="preserve">Prihodi od pruženih usluga</t>
  </si>
  <si>
    <t xml:space="preserve">Tekuće donacije</t>
  </si>
  <si>
    <t xml:space="preserve">Kapitalne  donacije</t>
  </si>
  <si>
    <t xml:space="preserve">Prihodi iz proračuna</t>
  </si>
  <si>
    <t xml:space="preserve">Prihodi iz nadležnog proračuna za financiranje rashoda</t>
  </si>
  <si>
    <t xml:space="preserve">Prihodi od HZZO na temelju ugovornih obveza</t>
  </si>
  <si>
    <t xml:space="preserve">Kazne, upravne mjere i ostali prihodi</t>
  </si>
  <si>
    <t xml:space="preserve">Ostali prihodi </t>
  </si>
  <si>
    <t xml:space="preserve">Prihodi od prodaje nefinancijske imovine</t>
  </si>
  <si>
    <t xml:space="preserve">Prihodi od prodaje proizvedene dugotrajne imovine</t>
  </si>
  <si>
    <t xml:space="preserve">Prihodi od prodaje građevinskih objekata</t>
  </si>
  <si>
    <t xml:space="preserve">Stambeni objekti</t>
  </si>
  <si>
    <t xml:space="preserve">Poslovni objekti</t>
  </si>
  <si>
    <t xml:space="preserve">UKUPNO RASHODI</t>
  </si>
  <si>
    <t xml:space="preserve">Rashodi poslovanja</t>
  </si>
  <si>
    <t xml:space="preserve">Rashodi za zaposlene</t>
  </si>
  <si>
    <t xml:space="preserve">Plaće (Bruto)</t>
  </si>
  <si>
    <t xml:space="preserve">Plaće za redovan rad</t>
  </si>
  <si>
    <t xml:space="preserve">Plaće za prekovremeni rad</t>
  </si>
  <si>
    <t xml:space="preserve">Plaće za posebne uvjete rada</t>
  </si>
  <si>
    <t xml:space="preserve">Ostali rashodi za zaposlene</t>
  </si>
  <si>
    <t xml:space="preserve">Doprinosi na plaće</t>
  </si>
  <si>
    <t xml:space="preserve">Doprinosi za obvezno zdravstveno osiguranje</t>
  </si>
  <si>
    <t xml:space="preserve">Doprinosi za obvezno osiguranje u slučaju nezaposlenosti</t>
  </si>
  <si>
    <t xml:space="preserve">Materijalni rashodi</t>
  </si>
  <si>
    <t xml:space="preserve">Naknade troškova zaposlenima</t>
  </si>
  <si>
    <t xml:space="preserve">Službena putovanja</t>
  </si>
  <si>
    <t xml:space="preserve">Naknade za prijevoz, za rad na terenu i odvojeni život</t>
  </si>
  <si>
    <t xml:space="preserve">Stručno usavršavanje zaposlenika</t>
  </si>
  <si>
    <t xml:space="preserve">Ostale naknade troškova zaposlenima</t>
  </si>
  <si>
    <t xml:space="preserve">Rashodi za materijal i energiju</t>
  </si>
  <si>
    <t xml:space="preserve">Uredski materijal i ostali materijalni rashodi</t>
  </si>
  <si>
    <t xml:space="preserve">Materijal i sirovine</t>
  </si>
  <si>
    <t xml:space="preserve">Energija</t>
  </si>
  <si>
    <t xml:space="preserve">Sitni inventar i auto gume</t>
  </si>
  <si>
    <t xml:space="preserve">Rashodi za usluge</t>
  </si>
  <si>
    <t xml:space="preserve">Usluge telefona, pošte i prijevoza</t>
  </si>
  <si>
    <t xml:space="preserve">Usluge tekućeg i investicijskog održavanja</t>
  </si>
  <si>
    <t xml:space="preserve">Komunalne usluge</t>
  </si>
  <si>
    <t xml:space="preserve">Zakupnine i najamnine</t>
  </si>
  <si>
    <t xml:space="preserve">Zdravstvene i veterinarske usluge</t>
  </si>
  <si>
    <t xml:space="preserve">Intelektualne i osobne usluge</t>
  </si>
  <si>
    <t xml:space="preserve">Računalne usluge</t>
  </si>
  <si>
    <t xml:space="preserve">Ostale usluge</t>
  </si>
  <si>
    <t xml:space="preserve">Naknade troškova osobama izvan radnog odnosa</t>
  </si>
  <si>
    <t xml:space="preserve">Ostali nespomenuti rashodi poslovanja</t>
  </si>
  <si>
    <t xml:space="preserve">Naknade za rad predstavničkih i izvršnih tijela, povjerenstva i slično</t>
  </si>
  <si>
    <t xml:space="preserve">Premije osiguranja</t>
  </si>
  <si>
    <t xml:space="preserve">Reprezentacija</t>
  </si>
  <si>
    <t xml:space="preserve">Članarine i norme</t>
  </si>
  <si>
    <t xml:space="preserve">Pristojbe i naknade</t>
  </si>
  <si>
    <t xml:space="preserve">Troškovi sudskih postupaka</t>
  </si>
  <si>
    <t xml:space="preserve">Financijski rashodi</t>
  </si>
  <si>
    <t xml:space="preserve">Ostali financijski rashodi</t>
  </si>
  <si>
    <t xml:space="preserve">Bankarske usluge i usluge platnog prometa</t>
  </si>
  <si>
    <t xml:space="preserve">Negativne tačajne razlike i razlike zbog primjene valutne klauzule</t>
  </si>
  <si>
    <t xml:space="preserve">Zatezne kamate</t>
  </si>
  <si>
    <t xml:space="preserve">Ostali rashodi</t>
  </si>
  <si>
    <t xml:space="preserve">Kazne, penali i naknade šteta</t>
  </si>
  <si>
    <t xml:space="preserve">Naknade šteta pravnim i fizičkim osobama</t>
  </si>
  <si>
    <t xml:space="preserve">Ugovorene kazne i ostale naknade šteta </t>
  </si>
  <si>
    <t xml:space="preserve">Ostale kazne</t>
  </si>
  <si>
    <t xml:space="preserve">Rashodi za nabavu nefinancijske imovine</t>
  </si>
  <si>
    <t xml:space="preserve">Rashodi za nabavu neproizvedene dugotrajne imovine</t>
  </si>
  <si>
    <t xml:space="preserve">Nematerijalna imovina</t>
  </si>
  <si>
    <t xml:space="preserve">Licence</t>
  </si>
  <si>
    <t xml:space="preserve">Rashodi za nabavu proizvedene dugotrajne imovine</t>
  </si>
  <si>
    <t xml:space="preserve">Postrojenje i oprema</t>
  </si>
  <si>
    <t xml:space="preserve">Uredska oprema i namještaj</t>
  </si>
  <si>
    <t xml:space="preserve">Komunikacijska oprema</t>
  </si>
  <si>
    <t xml:space="preserve">Oprema za održavanje i zaštitu</t>
  </si>
  <si>
    <t xml:space="preserve">Medicinska i laboratorijska oprema</t>
  </si>
  <si>
    <t xml:space="preserve">Uređaji, strojevi i oprema za ostale namjene</t>
  </si>
  <si>
    <t xml:space="preserve">Nematerijalna proizvedena imovina</t>
  </si>
  <si>
    <t xml:space="preserve">Ulaganje u računalne programe</t>
  </si>
  <si>
    <t xml:space="preserve">Rashodi za dodatna ulaganja na nefinancijskoj imovini</t>
  </si>
  <si>
    <t xml:space="preserve">Dodatna ulaganja na građevinskim objektima</t>
  </si>
  <si>
    <t xml:space="preserve">Dodatna ulaganja n postrojenju i opremi</t>
  </si>
  <si>
    <t xml:space="preserve">Dodatna ulaganja na postrojenju i opremi</t>
  </si>
  <si>
    <t xml:space="preserve">IZVJEŠTAJ O PRIHODIMA I RASHODIMA PREMA IZVORIMA FINANCIRANJA</t>
  </si>
  <si>
    <t xml:space="preserve">IZVORNI PLAN ILI REBALANS  2024. god.</t>
  </si>
  <si>
    <t xml:space="preserve">OSTVARENJE/IZVRŠENJE 
01.2024. -12.2024.</t>
  </si>
  <si>
    <t xml:space="preserve">INDEKS**          (5) / (4)</t>
  </si>
  <si>
    <t xml:space="preserve"> PRIHODI </t>
  </si>
  <si>
    <t xml:space="preserve"> 1 Opći prihodi i primici</t>
  </si>
  <si>
    <t xml:space="preserve">11 Opći prihodi i primici</t>
  </si>
  <si>
    <t xml:space="preserve">11B Opći prihodi i primici od županijskog pr.</t>
  </si>
  <si>
    <t xml:space="preserve">3 Vlastiti prihodi</t>
  </si>
  <si>
    <r>
      <rPr>
        <b val="true"/>
        <sz val="10"/>
        <rFont val="Arial"/>
        <family val="2"/>
        <charset val="238"/>
      </rPr>
      <t xml:space="preserve"> </t>
    </r>
    <r>
      <rPr>
        <sz val="10"/>
        <rFont val="Arial"/>
        <family val="2"/>
        <charset val="238"/>
      </rPr>
      <t xml:space="preserve">   31 Vlastit prihodi</t>
    </r>
  </si>
  <si>
    <t xml:space="preserve">  4 Prihodi za posebne namjene</t>
  </si>
  <si>
    <t xml:space="preserve">  43 Prihodi za posebne namjene</t>
  </si>
  <si>
    <t xml:space="preserve">5 Pomoći</t>
  </si>
  <si>
    <t xml:space="preserve">    52 Ostale pomoći</t>
  </si>
  <si>
    <t xml:space="preserve">  6 Donacije</t>
  </si>
  <si>
    <t xml:space="preserve">   61 Donacije</t>
  </si>
  <si>
    <t xml:space="preserve">  7 Prihodi od nefinancijske imovine i nadoknade šteta s osnova osiguranja</t>
  </si>
  <si>
    <t xml:space="preserve">   71 Prihodi od nefinancijske imovine i nadoknade šteta s osnova osiguranja</t>
  </si>
  <si>
    <t xml:space="preserve"> RASHODI</t>
  </si>
  <si>
    <t xml:space="preserve">  4  Prihodi za posebne namjene</t>
  </si>
  <si>
    <t xml:space="preserve">IZVJEŠTAJ O RASHODIMA PREMA FUNKCIJSKOJ KLASIFIKACIJI</t>
  </si>
  <si>
    <t xml:space="preserve">07 Zdravstvo</t>
  </si>
  <si>
    <t xml:space="preserve">073 Bolničke službe</t>
  </si>
  <si>
    <t xml:space="preserve">0731 Usluge općih bolnica</t>
  </si>
  <si>
    <t xml:space="preserve"> RAČUN FINANCIRANJA</t>
  </si>
  <si>
    <t xml:space="preserve">IZVJEŠTAJ RAČUNA FINANCIRANJA PREMA EKONOMSKOJ KLASIFIKACIJI </t>
  </si>
  <si>
    <t xml:space="preserve">OSTVARENJE/IZVRŠENJE 
01.2024 -12.2024.</t>
  </si>
  <si>
    <t xml:space="preserve">INDEKS           (5) / (2)</t>
  </si>
  <si>
    <t xml:space="preserve">Primici od financijske imovine i zaduživanja</t>
  </si>
  <si>
    <t xml:space="preserve">Primici od zaduživanja</t>
  </si>
  <si>
    <t xml:space="preserve">Primljeni krediti i zajmovi od međunarodnih organizacija, institucija i tijela EU te inozemnih vlada</t>
  </si>
  <si>
    <t xml:space="preserve">Primljeni zajmovi od međunarodnih organizacija</t>
  </si>
  <si>
    <t xml:space="preserve">Izdaci za financijsku imovinu i otplate zajmova</t>
  </si>
  <si>
    <t xml:space="preserve">Izdaci za otplatu glavnice primljenih kredita i zajmova</t>
  </si>
  <si>
    <t xml:space="preserve">Otplata glavnice primljenih kredita i zajmova od međunarodnih organizacija, institucija i tijela EU te inozemnih vlada</t>
  </si>
  <si>
    <t xml:space="preserve">Otplata glavnice primljenih zajmova od međunarodnih organizacija</t>
  </si>
  <si>
    <t xml:space="preserve">IZVJEŠTAJ RAČUNA FINANCIRANJA PREMA IZVORIMA FINANCIRANJA</t>
  </si>
  <si>
    <t xml:space="preserve">UKUPNO PRIMICI</t>
  </si>
  <si>
    <t xml:space="preserve">1 Opći prihodi i primici</t>
  </si>
  <si>
    <t xml:space="preserve">31 Vlastiti prihodi</t>
  </si>
  <si>
    <t xml:space="preserve">UKUPNO IZDACI </t>
  </si>
  <si>
    <t xml:space="preserve">II. POSEBNI DIO  </t>
  </si>
  <si>
    <t xml:space="preserve">IZVJEŠTAJ PO PROGRAMSKOJ KLASIFIKACIJI</t>
  </si>
  <si>
    <t xml:space="preserve">INDEKS             (4)  / (3)</t>
  </si>
  <si>
    <t xml:space="preserve">5=4/3*100</t>
  </si>
  <si>
    <t xml:space="preserve">OPĆA BOLNICA I BOLNICA BRANITELJA DOMOVINSKOG RATA OGULIN</t>
  </si>
  <si>
    <t xml:space="preserve">OPĆI PRIHODI I PRIMICI</t>
  </si>
  <si>
    <t xml:space="preserve">VLASTITI PRIHODI</t>
  </si>
  <si>
    <t xml:space="preserve">OSTALI PRIHODI ZA POSEBNE NAMJENE</t>
  </si>
  <si>
    <t xml:space="preserve">OSTALE POMOĆI</t>
  </si>
  <si>
    <t xml:space="preserve">DONACIJE</t>
  </si>
  <si>
    <t xml:space="preserve">RASHODI ZA DODATNA ULAGANJA NA NEFINANCIJSKOJ IMOVINI</t>
  </si>
  <si>
    <t xml:space="preserve">ZAŠTITA ZDRAVLJA</t>
  </si>
  <si>
    <t xml:space="preserve">INVESTICIJE U ZDRAVSTVENU INFRASTRUKTURU</t>
  </si>
  <si>
    <t xml:space="preserve">K947002</t>
  </si>
  <si>
    <t xml:space="preserve">OPĆA BOLNICA I BOLNICA BRANITELJA DOMOVINSKOG RATA OGULIN - IZRAVNA KAPITALNA ULAGANJA</t>
  </si>
  <si>
    <t xml:space="preserve">RASHODI POSLOVANJA</t>
  </si>
  <si>
    <t xml:space="preserve">Antivirusne licence </t>
  </si>
  <si>
    <t xml:space="preserve">RASHODI ZA NABAVU NEFINANCIJSKE IMOVINE</t>
  </si>
  <si>
    <t xml:space="preserve">SIGURNOST GRAĐANA I PRAVA NA ZDRAVSTVENE USLUGE</t>
  </si>
  <si>
    <t xml:space="preserve">A947001</t>
  </si>
  <si>
    <t xml:space="preserve">ADMINISTRACIJA I UPRAVLJANJE ( IZ EVIDENCIJSKIH PRIHODA)</t>
  </si>
  <si>
    <t xml:space="preserve">Rashodi za nabavu proizvedene dugotrrajne imovine</t>
  </si>
  <si>
    <t xml:space="preserve">Uređaji,strojevi i oprema za ostale namjene</t>
  </si>
  <si>
    <t xml:space="preserve"> Plaće za redovan rad</t>
  </si>
  <si>
    <t xml:space="preserve">Naknada za prijevoz, rad na terenu i odvojeni život</t>
  </si>
  <si>
    <t xml:space="preserve">Usluge telefona,pošte i prijevoza</t>
  </si>
  <si>
    <t xml:space="preserve">Naknade za rad predstavničkih i izvršnih tijela,povjerenstva i sl.</t>
  </si>
  <si>
    <t xml:space="preserve">Premija osiguranja</t>
  </si>
  <si>
    <t xml:space="preserve">Finacijski rashodi</t>
  </si>
  <si>
    <t xml:space="preserve">Negativne tečajne razlike i zazlike zbog primjene valutne klauzule</t>
  </si>
  <si>
    <t xml:space="preserve">Doprinosi za obvezno udravstveno osiguranje</t>
  </si>
  <si>
    <t xml:space="preserve">Materijal i sirovine </t>
  </si>
  <si>
    <t xml:space="preserve">PRIHODI OD NEFINACIJSKE IMOVINE I NADOKNADE ŠTETA S OSNOVA OSIGURANJA</t>
  </si>
  <si>
    <t xml:space="preserve">A947003</t>
  </si>
  <si>
    <t xml:space="preserve">ADMINISTRACIJA I UPRAVLJANJE</t>
  </si>
  <si>
    <t xml:space="preserve">OPĆI PRIHODI I PRIMICI </t>
  </si>
  <si>
    <t xml:space="preserve">Materijalni rashodi </t>
  </si>
  <si>
    <t xml:space="preserve">Premija osiguranja </t>
  </si>
</sst>
</file>

<file path=xl/styles.xml><?xml version="1.0" encoding="utf-8"?>
<styleSheet xmlns="http://schemas.openxmlformats.org/spreadsheetml/2006/main">
  <numFmts count="6">
    <numFmt numFmtId="164" formatCode="General"/>
    <numFmt numFmtId="165" formatCode="#,##0.00"/>
    <numFmt numFmtId="166" formatCode="#,##0.00;[RED]\-#,##0.00"/>
    <numFmt numFmtId="167" formatCode="#,##0.00\ _k_n;\-#,##0.00\ _k_n"/>
    <numFmt numFmtId="168" formatCode="0.00"/>
    <numFmt numFmtId="169" formatCode="@"/>
  </numFmts>
  <fonts count="32">
    <font>
      <sz val="11"/>
      <color theme="1"/>
      <name val="Calibri"/>
      <family val="2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color rgb="FF000000"/>
      <name val="Arial"/>
      <family val="2"/>
      <charset val="238"/>
    </font>
    <font>
      <b val="true"/>
      <sz val="12"/>
      <name val="Arial"/>
      <family val="2"/>
      <charset val="238"/>
    </font>
    <font>
      <b val="true"/>
      <sz val="12"/>
      <color rgb="FF000000"/>
      <name val="Arial"/>
      <family val="2"/>
      <charset val="238"/>
    </font>
    <font>
      <b val="true"/>
      <sz val="14"/>
      <name val="Arial"/>
      <family val="2"/>
      <charset val="238"/>
    </font>
    <font>
      <b val="true"/>
      <sz val="14"/>
      <color rgb="FF000000"/>
      <name val="Arial"/>
      <family val="2"/>
      <charset val="238"/>
    </font>
    <font>
      <sz val="12"/>
      <color rgb="FF000000"/>
      <name val="Arial"/>
      <family val="2"/>
      <charset val="238"/>
    </font>
    <font>
      <sz val="12"/>
      <color theme="1"/>
      <name val="Calibri"/>
      <family val="2"/>
      <charset val="238"/>
    </font>
    <font>
      <b val="true"/>
      <sz val="10"/>
      <name val="Arial"/>
      <family val="2"/>
      <charset val="238"/>
    </font>
    <font>
      <b val="true"/>
      <sz val="11"/>
      <name val="Calibri"/>
      <family val="2"/>
      <charset val="238"/>
    </font>
    <font>
      <b val="true"/>
      <sz val="10"/>
      <name val="Calibri"/>
      <family val="2"/>
      <charset val="238"/>
    </font>
    <font>
      <b val="true"/>
      <sz val="8"/>
      <name val="Arial"/>
      <family val="2"/>
      <charset val="238"/>
    </font>
    <font>
      <sz val="10"/>
      <name val="Arial"/>
      <family val="2"/>
      <charset val="238"/>
    </font>
    <font>
      <b val="true"/>
      <sz val="10"/>
      <color rgb="FF000000"/>
      <name val="Arial"/>
      <family val="2"/>
      <charset val="238"/>
    </font>
    <font>
      <sz val="11"/>
      <color theme="1"/>
      <name val="Times New Roman"/>
      <family val="1"/>
      <charset val="1"/>
    </font>
    <font>
      <b val="true"/>
      <sz val="11"/>
      <color theme="1"/>
      <name val="Calibri"/>
      <family val="2"/>
      <charset val="238"/>
    </font>
    <font>
      <sz val="11"/>
      <name val="Calibri"/>
      <family val="2"/>
      <charset val="238"/>
    </font>
    <font>
      <b val="true"/>
      <i val="true"/>
      <sz val="10"/>
      <name val="Arial"/>
      <family val="2"/>
      <charset val="238"/>
    </font>
    <font>
      <i val="true"/>
      <sz val="10"/>
      <name val="Arial"/>
      <family val="2"/>
      <charset val="238"/>
    </font>
    <font>
      <b val="true"/>
      <sz val="11"/>
      <name val="Times New Roman"/>
      <family val="1"/>
      <charset val="1"/>
    </font>
    <font>
      <b val="true"/>
      <sz val="10"/>
      <color theme="1"/>
      <name val="Calibri"/>
      <family val="2"/>
      <charset val="238"/>
    </font>
    <font>
      <b val="true"/>
      <sz val="12"/>
      <name val="Times New Roman"/>
      <family val="1"/>
      <charset val="238"/>
    </font>
    <font>
      <b val="true"/>
      <sz val="12"/>
      <name val="Calibri"/>
      <family val="2"/>
      <charset val="238"/>
    </font>
    <font>
      <sz val="12"/>
      <name val="Times New Roman"/>
      <family val="1"/>
      <charset val="238"/>
    </font>
    <font>
      <b val="true"/>
      <sz val="12"/>
      <color rgb="FF000000"/>
      <name val="Times New Roman"/>
      <family val="1"/>
      <charset val="238"/>
    </font>
    <font>
      <sz val="12"/>
      <color rgb="FF000000"/>
      <name val="Times New Roman"/>
      <family val="1"/>
      <charset val="238"/>
    </font>
    <font>
      <b val="true"/>
      <sz val="12"/>
      <color rgb="FF000000"/>
      <name val="Calibri"/>
      <family val="2"/>
      <charset val="238"/>
    </font>
    <font>
      <b val="true"/>
      <sz val="11"/>
      <color rgb="FF000000"/>
      <name val="Times New Roman"/>
      <family val="1"/>
      <charset val="238"/>
    </font>
    <font>
      <sz val="11"/>
      <color rgb="FF000000"/>
      <name val="Times New Roman"/>
      <family val="1"/>
      <charset val="238"/>
    </font>
  </fonts>
  <fills count="8">
    <fill>
      <patternFill patternType="none"/>
    </fill>
    <fill>
      <patternFill patternType="gray125"/>
    </fill>
    <fill>
      <patternFill patternType="solid">
        <fgColor rgb="FFFFFFCC"/>
        <bgColor rgb="FFFFFFFF"/>
      </patternFill>
    </fill>
    <fill>
      <patternFill patternType="solid">
        <fgColor theme="0"/>
        <bgColor rgb="FFF2F2F2"/>
      </patternFill>
    </fill>
    <fill>
      <patternFill patternType="solid">
        <fgColor theme="4" tint="0.7999"/>
        <bgColor rgb="FFF2F2F2"/>
      </patternFill>
    </fill>
    <fill>
      <patternFill patternType="solid">
        <fgColor theme="0" tint="-0.35"/>
        <bgColor rgb="FFB2B2B2"/>
      </patternFill>
    </fill>
    <fill>
      <patternFill patternType="solid">
        <fgColor theme="0" tint="-0.15"/>
        <bgColor rgb="FFDEEBF7"/>
      </patternFill>
    </fill>
    <fill>
      <patternFill patternType="solid">
        <fgColor theme="0" tint="-0.05"/>
        <bgColor rgb="FFDEEBF7"/>
      </patternFill>
    </fill>
  </fills>
  <borders count="43">
    <border diagonalUp="false" diagonalDown="false">
      <left/>
      <right/>
      <top/>
      <bottom/>
      <diagonal/>
    </border>
    <border diagonalUp="false" diagonalDown="false"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 diagonalUp="false" diagonalDown="false">
      <left/>
      <right/>
      <top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/>
      <top style="thin"/>
      <bottom style="thin"/>
      <diagonal/>
    </border>
    <border diagonalUp="false" diagonalDown="false">
      <left/>
      <right/>
      <top style="thin"/>
      <bottom/>
      <diagonal/>
    </border>
    <border diagonalUp="false" diagonalDown="false">
      <left style="medium"/>
      <right style="thin"/>
      <top style="medium"/>
      <bottom style="medium"/>
      <diagonal/>
    </border>
    <border diagonalUp="false" diagonalDown="false">
      <left style="thin"/>
      <right style="thin"/>
      <top style="medium"/>
      <bottom style="medium"/>
      <diagonal/>
    </border>
    <border diagonalUp="false" diagonalDown="false">
      <left style="thin"/>
      <right style="medium"/>
      <top style="medium"/>
      <bottom style="medium"/>
      <diagonal/>
    </border>
    <border diagonalUp="false" diagonalDown="false">
      <left style="thin"/>
      <right style="thin"/>
      <top style="medium"/>
      <bottom/>
      <diagonal/>
    </border>
    <border diagonalUp="false" diagonalDown="false">
      <left style="thin"/>
      <right style="medium"/>
      <top style="medium"/>
      <bottom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 style="medium"/>
      <top style="thin"/>
      <bottom/>
      <diagonal/>
    </border>
    <border diagonalUp="false" diagonalDown="false">
      <left style="thin"/>
      <right/>
      <top style="medium"/>
      <bottom style="medium"/>
      <diagonal/>
    </border>
    <border diagonalUp="false" diagonalDown="false">
      <left style="medium"/>
      <right style="thin"/>
      <top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 style="medium"/>
      <top/>
      <bottom style="thin"/>
      <diagonal/>
    </border>
    <border diagonalUp="false" diagonalDown="false">
      <left style="medium"/>
      <right style="thin"/>
      <top style="thin"/>
      <bottom style="thin"/>
      <diagonal/>
    </border>
    <border diagonalUp="false" diagonalDown="false">
      <left style="thin"/>
      <right style="medium"/>
      <top style="thin"/>
      <bottom style="thin"/>
      <diagonal/>
    </border>
    <border diagonalUp="false" diagonalDown="false">
      <left style="medium"/>
      <right style="thin"/>
      <top style="thin"/>
      <bottom/>
      <diagonal/>
    </border>
    <border diagonalUp="false" diagonalDown="false">
      <left style="medium"/>
      <right style="thin"/>
      <top/>
      <bottom/>
      <diagonal/>
    </border>
    <border diagonalUp="false" diagonalDown="false">
      <left style="thin"/>
      <right style="thin"/>
      <top/>
      <bottom/>
      <diagonal/>
    </border>
    <border diagonalUp="false" diagonalDown="false">
      <left style="thin"/>
      <right style="thin"/>
      <top style="thin"/>
      <bottom style="medium"/>
      <diagonal/>
    </border>
    <border diagonalUp="false" diagonalDown="false">
      <left style="medium"/>
      <right style="thin"/>
      <top style="thin"/>
      <bottom style="medium"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/>
      <right style="medium"/>
      <top style="medium"/>
      <bottom style="medium"/>
      <diagonal/>
    </border>
    <border diagonalUp="false" diagonalDown="false">
      <left style="thin"/>
      <right/>
      <top/>
      <bottom style="thin"/>
      <diagonal/>
    </border>
    <border diagonalUp="false" diagonalDown="false">
      <left style="thin"/>
      <right style="medium"/>
      <top style="thin"/>
      <bottom style="medium"/>
      <diagonal/>
    </border>
    <border diagonalUp="false" diagonalDown="false">
      <left style="medium"/>
      <right style="thin"/>
      <top style="medium"/>
      <bottom style="thin"/>
      <diagonal/>
    </border>
    <border diagonalUp="false" diagonalDown="false">
      <left style="thin"/>
      <right/>
      <top style="thin"/>
      <bottom/>
      <diagonal/>
    </border>
    <border diagonalUp="false" diagonalDown="false">
      <left style="thin"/>
      <right/>
      <top style="thin"/>
      <bottom style="medium"/>
      <diagonal/>
    </border>
    <border diagonalUp="false" diagonalDown="false">
      <left/>
      <right style="thin"/>
      <top style="medium"/>
      <bottom style="medium"/>
      <diagonal/>
    </border>
    <border diagonalUp="false" diagonalDown="false">
      <left style="medium"/>
      <right style="medium"/>
      <top/>
      <bottom style="medium"/>
      <diagonal/>
    </border>
    <border diagonalUp="false" diagonalDown="false">
      <left style="medium"/>
      <right style="thin"/>
      <top style="medium"/>
      <bottom/>
      <diagonal/>
    </border>
    <border diagonalUp="false" diagonalDown="false">
      <left style="medium"/>
      <right/>
      <top style="medium"/>
      <bottom style="medium"/>
      <diagonal/>
    </border>
    <border diagonalUp="false" diagonalDown="false">
      <left style="thin"/>
      <right style="thin"/>
      <top style="medium"/>
      <bottom style="thin"/>
      <diagonal/>
    </border>
    <border diagonalUp="false" diagonalDown="false">
      <left style="thin"/>
      <right style="medium"/>
      <top style="medium"/>
      <bottom style="thin"/>
      <diagonal/>
    </border>
    <border diagonalUp="false" diagonalDown="false">
      <left style="thin"/>
      <right style="medium"/>
      <top/>
      <bottom style="medium"/>
      <diagonal/>
    </border>
    <border diagonalUp="false" diagonalDown="false">
      <left style="thin"/>
      <right style="thin"/>
      <top/>
      <bottom style="medium"/>
      <diagonal/>
    </border>
    <border diagonalUp="false" diagonalDown="false">
      <left style="medium"/>
      <right style="thin"/>
      <top/>
      <bottom style="medium"/>
      <diagonal/>
    </border>
    <border diagonalUp="false" diagonalDown="false">
      <left style="medium"/>
      <right/>
      <top style="medium"/>
      <bottom/>
      <diagonal/>
    </border>
    <border diagonalUp="false" diagonalDown="false">
      <left/>
      <right style="thin"/>
      <top style="medium"/>
      <bottom/>
      <diagonal/>
    </border>
  </borders>
  <cellStyleXfs count="22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2" borderId="1" applyFont="true" applyBorder="true" applyAlignment="true" applyProtection="false">
      <alignment horizontal="general" vertical="bottom" textRotation="0" wrapText="false" indent="0" shrinkToFit="false"/>
    </xf>
  </cellStyleXfs>
  <cellXfs count="247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5" fillId="3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" fillId="0" borderId="0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7" fillId="3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0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4" fillId="0" borderId="0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0" fillId="0" borderId="0" xfId="0" applyFont="true" applyBorder="false" applyAlignment="true" applyProtection="true">
      <alignment horizontal="general" vertical="bottom" textRotation="0" wrapText="true" indent="0" shrinkToFit="false"/>
      <protection locked="true" hidden="false"/>
    </xf>
    <xf numFmtId="164" fontId="11" fillId="3" borderId="2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7" fillId="3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2" fillId="3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3" fillId="3" borderId="2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11" fillId="4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4" fillId="4" borderId="4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14" fillId="4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1" fillId="0" borderId="4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5" fontId="15" fillId="0" borderId="3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5" fontId="15" fillId="0" borderId="3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11" fillId="0" borderId="4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11" fillId="4" borderId="4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5" fontId="11" fillId="4" borderId="3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5" fontId="11" fillId="4" borderId="3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0" fillId="0" borderId="1" xfId="21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15" fillId="0" borderId="3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1" fillId="4" borderId="4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15" fillId="4" borderId="5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5" fontId="15" fillId="4" borderId="3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15" fillId="4" borderId="3" xfId="0" applyFont="true" applyBorder="true" applyAlignment="true" applyProtection="true">
      <alignment horizontal="right" vertical="bottom" textRotation="0" wrapText="true" indent="0" shrinkToFit="false"/>
      <protection locked="true" hidden="false"/>
    </xf>
    <xf numFmtId="165" fontId="15" fillId="4" borderId="3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7" fillId="3" borderId="6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" fillId="0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1" fillId="3" borderId="0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0" fillId="4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0" fillId="4" borderId="0" xfId="0" applyFont="false" applyBorder="false" applyAlignment="true" applyProtection="true">
      <alignment horizontal="left" vertical="bottom" textRotation="0" wrapText="false" indent="0" shrinkToFit="false"/>
      <protection locked="true" hidden="false"/>
    </xf>
    <xf numFmtId="165" fontId="11" fillId="0" borderId="3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5" fontId="11" fillId="0" borderId="3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6" fontId="11" fillId="0" borderId="3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11" fillId="4" borderId="3" xfId="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5" fontId="11" fillId="4" borderId="3" xfId="0" applyFont="true" applyBorder="true" applyAlignment="true" applyProtection="true">
      <alignment horizontal="right" vertical="bottom" textRotation="0" wrapText="true" indent="0" shrinkToFit="false"/>
      <protection locked="true" hidden="false"/>
    </xf>
    <xf numFmtId="165" fontId="11" fillId="4" borderId="3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6" fontId="11" fillId="4" borderId="3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true">
      <alignment horizontal="left" vertical="bottom" textRotation="0" wrapText="false" indent="0" shrinkToFit="false"/>
      <protection locked="true" hidden="false"/>
    </xf>
    <xf numFmtId="164" fontId="11" fillId="4" borderId="3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5" fontId="11" fillId="4" borderId="3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7" fontId="16" fillId="4" borderId="3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6" fontId="11" fillId="4" borderId="3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17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11" fillId="0" borderId="0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18" fillId="0" borderId="0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11" fillId="4" borderId="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1" fillId="4" borderId="8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1" fillId="4" borderId="9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4" fillId="4" borderId="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4" fillId="4" borderId="8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4" fillId="4" borderId="1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4" fillId="4" borderId="1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1" fillId="3" borderId="7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1" fillId="3" borderId="8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5" fontId="11" fillId="3" borderId="8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8" fontId="12" fillId="0" borderId="12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8" fontId="12" fillId="0" borderId="13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11" fillId="3" borderId="8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11" fillId="3" borderId="14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8" fontId="12" fillId="0" borderId="7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8" fontId="12" fillId="0" borderId="9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1" fillId="3" borderId="15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1" fillId="3" borderId="16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5" fontId="11" fillId="3" borderId="16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8" fontId="12" fillId="0" borderId="16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8" fontId="12" fillId="0" borderId="17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1" fillId="3" borderId="18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11" fillId="3" borderId="3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5" fontId="11" fillId="3" borderId="3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8" fontId="12" fillId="0" borderId="3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8" fontId="12" fillId="0" borderId="19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5" fillId="3" borderId="18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15" fillId="3" borderId="3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5" fontId="15" fillId="3" borderId="3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8" fontId="19" fillId="0" borderId="3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8" fontId="19" fillId="0" borderId="19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1" fillId="3" borderId="3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5" fillId="3" borderId="3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20" fillId="3" borderId="3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21" fillId="3" borderId="3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15" fillId="3" borderId="20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11" fillId="3" borderId="12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21" fillId="3" borderId="12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15" fillId="3" borderId="12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5" fontId="15" fillId="3" borderId="12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8" fontId="19" fillId="0" borderId="12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5" fillId="3" borderId="21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11" fillId="3" borderId="22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21" fillId="3" borderId="22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15" fillId="3" borderId="22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5" fontId="15" fillId="3" borderId="22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5" fontId="15" fillId="3" borderId="23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11" fillId="3" borderId="7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11" fillId="3" borderId="8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20" fillId="3" borderId="8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5" fontId="22" fillId="3" borderId="8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22" fillId="3" borderId="14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1" fillId="3" borderId="15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11" fillId="3" borderId="16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20" fillId="3" borderId="16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15" fillId="3" borderId="24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15" fillId="3" borderId="23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15" fillId="3" borderId="23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5" fillId="3" borderId="12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15" fillId="3" borderId="22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8" fontId="19" fillId="0" borderId="13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1" fillId="3" borderId="8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8" fontId="12" fillId="0" borderId="25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8" fontId="12" fillId="0" borderId="26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1" fillId="3" borderId="16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11" fillId="3" borderId="27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11" fillId="3" borderId="18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5" fontId="11" fillId="3" borderId="4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15" fillId="3" borderId="18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5" fontId="15" fillId="3" borderId="4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11" fillId="3" borderId="3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5" fillId="3" borderId="24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8" fontId="19" fillId="0" borderId="23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8" fontId="19" fillId="0" borderId="28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5" fillId="0" borderId="0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5" fillId="3" borderId="0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1" fillId="4" borderId="29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1" fillId="4" borderId="2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4" fillId="4" borderId="9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1" fillId="3" borderId="18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11" fillId="3" borderId="18" xfId="0" applyFont="true" applyBorder="true" applyAlignment="true" applyProtection="true">
      <alignment horizontal="left" vertical="center" textRotation="0" wrapText="false" indent="1" shrinkToFit="false"/>
      <protection locked="true" hidden="false"/>
    </xf>
    <xf numFmtId="164" fontId="11" fillId="3" borderId="18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21" fillId="3" borderId="20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15" fillId="3" borderId="30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5" fontId="11" fillId="3" borderId="14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5" fontId="15" fillId="3" borderId="31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23" fillId="0" borderId="0" xfId="0" applyFont="true" applyBorder="false" applyAlignment="true" applyProtection="true">
      <alignment horizontal="general" vertical="top" textRotation="0" wrapText="true" indent="0" shrinkToFit="false"/>
      <protection locked="true" hidden="false"/>
    </xf>
    <xf numFmtId="169" fontId="11" fillId="3" borderId="15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5" fontId="15" fillId="3" borderId="16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8" fontId="19" fillId="0" borderId="16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8" fontId="19" fillId="0" borderId="17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1" fillId="3" borderId="18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9" fontId="21" fillId="3" borderId="24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11" fillId="4" borderId="25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1" fillId="4" borderId="3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1" fillId="4" borderId="3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4" fillId="4" borderId="3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1" fillId="3" borderId="3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5" fillId="3" borderId="3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21" fillId="3" borderId="3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18" fillId="0" borderId="0" xfId="0" applyFont="true" applyBorder="false" applyAlignment="true" applyProtection="true">
      <alignment horizontal="general" vertical="top" textRotation="0" wrapText="true" indent="0" shrinkToFit="false"/>
      <protection locked="true" hidden="false"/>
    </xf>
    <xf numFmtId="164" fontId="24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4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24" fillId="4" borderId="3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1" fillId="4" borderId="1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1" fillId="4" borderId="1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4" fillId="4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4" fillId="0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4" fillId="0" borderId="8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24" fillId="0" borderId="8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5" fontId="24" fillId="3" borderId="9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24" fillId="3" borderId="35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5" fillId="3" borderId="3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4" fillId="3" borderId="8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5" fontId="24" fillId="3" borderId="8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24" fillId="3" borderId="8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24" fillId="3" borderId="25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4" fillId="0" borderId="2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24" fillId="0" borderId="10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24" fillId="5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4" fillId="5" borderId="8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24" fillId="5" borderId="8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5" fontId="24" fillId="5" borderId="9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24" fillId="6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4" fillId="6" borderId="8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24" fillId="6" borderId="8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5" fontId="24" fillId="6" borderId="9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24" fillId="7" borderId="35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5" fillId="7" borderId="3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4" fillId="7" borderId="8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24" fillId="7" borderId="8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5" fontId="24" fillId="7" borderId="9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24" fillId="0" borderId="8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4" fillId="0" borderId="29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4" fillId="0" borderId="36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24" fillId="0" borderId="36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5" fontId="24" fillId="3" borderId="37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26" fillId="0" borderId="18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26" fillId="0" borderId="3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5" fontId="26" fillId="0" borderId="3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5" fontId="26" fillId="3" borderId="19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26" fillId="0" borderId="18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26" fillId="0" borderId="21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26" fillId="0" borderId="22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5" fontId="26" fillId="0" borderId="22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5" fontId="26" fillId="3" borderId="38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26" fillId="0" borderId="16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5" fontId="26" fillId="0" borderId="16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24" fillId="0" borderId="18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4" fillId="0" borderId="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24" fillId="0" borderId="3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5" fontId="24" fillId="3" borderId="19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26" fillId="0" borderId="39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5" fontId="26" fillId="0" borderId="39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5" fontId="24" fillId="3" borderId="38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24" fillId="5" borderId="8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26" fillId="3" borderId="9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26" fillId="0" borderId="15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5" fontId="26" fillId="3" borderId="37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5" fontId="26" fillId="3" borderId="17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26" fillId="0" borderId="29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26" fillId="0" borderId="36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5" fontId="26" fillId="0" borderId="36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24" fillId="0" borderId="8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26" fillId="0" borderId="24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27" fillId="0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7" fillId="0" borderId="8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27" fillId="0" borderId="8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28" fillId="0" borderId="18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28" fillId="0" borderId="3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5" fontId="28" fillId="0" borderId="3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27" fillId="7" borderId="35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9" fillId="7" borderId="3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7" fillId="7" borderId="8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27" fillId="7" borderId="8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5" fontId="27" fillId="7" borderId="9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5" fontId="27" fillId="3" borderId="9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27" fillId="0" borderId="4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7" fillId="0" borderId="39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27" fillId="0" borderId="39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28" fillId="0" borderId="40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28" fillId="0" borderId="39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5" fontId="28" fillId="0" borderId="39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5" fontId="28" fillId="3" borderId="9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24" fillId="7" borderId="4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5" fillId="7" borderId="4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4" fillId="7" borderId="1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24" fillId="7" borderId="10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5" fontId="24" fillId="7" borderId="11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30" fillId="0" borderId="3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5" fontId="30" fillId="0" borderId="3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31" fillId="0" borderId="3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31" fillId="0" borderId="3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26" fillId="7" borderId="11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5" fontId="26" fillId="7" borderId="37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31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</cellXfs>
  <cellStyles count="8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Obično_List4" xfId="20"/>
    <cellStyle name="Excel Built-in Note" xfId="21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2B2B2"/>
      <rgbColor rgb="FF808080"/>
      <rgbColor rgb="FF9999FF"/>
      <rgbColor rgb="FF993366"/>
      <rgbColor rgb="FFFFFFCC"/>
      <rgbColor rgb="FFDEEBF7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F2F2F2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A6A6A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Relationship Id="rId5" Type="http://schemas.openxmlformats.org/officeDocument/2006/relationships/worksheet" Target="worksheets/sheet3.xml"/><Relationship Id="rId6" Type="http://schemas.openxmlformats.org/officeDocument/2006/relationships/worksheet" Target="worksheets/sheet4.xml"/><Relationship Id="rId7" Type="http://schemas.openxmlformats.org/officeDocument/2006/relationships/worksheet" Target="worksheets/sheet5.xml"/><Relationship Id="rId8" Type="http://schemas.openxmlformats.org/officeDocument/2006/relationships/worksheet" Target="worksheets/sheet6.xml"/><Relationship Id="rId9" Type="http://schemas.openxmlformats.org/officeDocument/2006/relationships/worksheet" Target="worksheets/sheet7.xml"/><Relationship Id="rId10" Type="http://schemas.openxmlformats.org/officeDocument/2006/relationships/sharedStrings" Target="sharedStrings.xml"/>
</Relationships>
</file>

<file path=xl/theme/theme1.xml><?xml version="1.0" encoding="utf-8"?>
<a:theme xmlns:a="http://schemas.openxmlformats.org/drawingml/2006/main" xmlns:r="http://schemas.openxmlformats.org/officeDocument/2006/relationships" name="Tema sustava Office">
  <a:themeElements>
    <a:clrScheme name="Office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 pitchFamily="0" charset="1"/>
        <a:ea typeface=""/>
        <a:cs typeface=""/>
      </a:majorFont>
      <a:minorFont>
        <a:latin typeface="Calibri" panose="020F0502020204030204" pitchFamily="0" charset="1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lumMod val="110000"/>
                <a:tint val="67000"/>
              </a:schemeClr>
            </a:gs>
            <a:gs pos="50000">
              <a:schemeClr val="phClr">
                <a:lumMod val="105000"/>
                <a:tint val="73000"/>
              </a:schemeClr>
            </a:gs>
            <a:gs pos="100000">
              <a:schemeClr val="phClr">
                <a:lumMod val="105000"/>
                <a:tint val="81000"/>
              </a:schemeClr>
            </a:gs>
          </a:gsLst>
          <a:lin ang="5400000" scaled="0"/>
          <a:tileRect l="0" t="0" r="0" b="0"/>
        </a:gradFill>
        <a:gradFill>
          <a:gsLst>
            <a:gs pos="0">
              <a:schemeClr val="phClr">
                <a:lumMod val="102000"/>
                <a:tint val="94000"/>
              </a:schemeClr>
            </a:gs>
            <a:gs pos="50000">
              <a:schemeClr val="phClr">
                <a:lumMod val="100000"/>
                <a:shade val="100000"/>
              </a:schemeClr>
            </a:gs>
            <a:gs pos="100000">
              <a:schemeClr val="phClr">
                <a:lumMod val="99000"/>
                <a:shade val="78000"/>
              </a:schemeClr>
            </a:gs>
          </a:gsLst>
          <a:lin ang="5400000" scaled="0"/>
          <a:tileRect l="0" t="0" r="0" b="0"/>
        </a:gradFill>
      </a:fillStyleLst>
      <a:lnStyleLst>
        <a:ln w="6350" cap="flat" cmpd="sng" algn="ctr">
          <a:prstDash val="solid"/>
          <a:miter lim="800000"/>
        </a:ln>
        <a:ln w="12700" cap="flat" cmpd="sng" algn="ctr">
          <a:prstDash val="solid"/>
          <a:miter lim="800000"/>
        </a:ln>
        <a:ln w="19050" cap="flat" cmpd="sng" algn="ctr"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>
            <a:tint val="95000"/>
          </a:schemeClr>
        </a:solidFill>
        <a:gradFill>
          <a:gsLst>
            <a:gs pos="0">
              <a:schemeClr val="phClr">
                <a:tint val="93000"/>
                <a:shade val="98000"/>
                <a:lumMod val="102000"/>
              </a:schemeClr>
            </a:gs>
            <a:gs pos="50000">
              <a:schemeClr val="phClr">
                <a:tint val="98000"/>
                <a:shade val="90000"/>
                <a:lumMod val="103000"/>
              </a:schemeClr>
            </a:gs>
            <a:gs pos="100000">
              <a:schemeClr val="phClr">
                <a:shade val="63000"/>
              </a:schemeClr>
            </a:gs>
          </a:gsLst>
          <a:lin ang="5400000" scaled="0"/>
          <a:tileRect l="0" t="0" r="0" b="0"/>
        </a:gradFill>
      </a:bgFillStyleLst>
    </a:fmtScheme>
  </a:themeElemen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AW1048576"/>
  <sheetViews>
    <sheetView showFormulas="false" showGridLines="true" showRowColHeaders="true" showZeros="true" rightToLeft="false" tabSelected="false" showOutlineSymbols="true" defaultGridColor="true" view="normal" topLeftCell="A1" colorId="64" zoomScale="80" zoomScaleNormal="80" zoomScalePageLayoutView="100" workbookViewId="0">
      <selection pane="topLeft" activeCell="N33" activeCellId="0" sqref="N33"/>
    </sheetView>
  </sheetViews>
  <sheetFormatPr defaultColWidth="8.6796875" defaultRowHeight="15" zeroHeight="false" outlineLevelRow="0" outlineLevelCol="0"/>
  <cols>
    <col collapsed="false" customWidth="true" hidden="false" outlineLevel="0" max="10" min="6" style="1" width="25.29"/>
    <col collapsed="false" customWidth="true" hidden="false" outlineLevel="0" max="11" min="11" style="1" width="14.42"/>
    <col collapsed="false" customWidth="true" hidden="false" outlineLevel="0" max="12" min="12" style="1" width="13.71"/>
    <col collapsed="false" customWidth="true" hidden="false" outlineLevel="0" max="13" min="13" style="1" width="25.29"/>
  </cols>
  <sheetData>
    <row r="1" customFormat="false" ht="42" hidden="false" customHeight="true" outlineLevel="0" collapsed="false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3"/>
    </row>
    <row r="2" customFormat="false" ht="18" hidden="false" customHeight="true" outlineLevel="0" collapsed="false"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5"/>
    </row>
    <row r="3" customFormat="false" ht="15.75" hidden="false" customHeight="true" outlineLevel="0" collapsed="false">
      <c r="B3" s="2" t="s">
        <v>1</v>
      </c>
      <c r="C3" s="2"/>
      <c r="D3" s="2"/>
      <c r="E3" s="2"/>
      <c r="F3" s="2"/>
      <c r="G3" s="2"/>
      <c r="H3" s="2"/>
      <c r="I3" s="2"/>
      <c r="J3" s="2"/>
      <c r="K3" s="2"/>
      <c r="L3" s="2"/>
      <c r="M3" s="6"/>
    </row>
    <row r="4" customFormat="false" ht="18" hidden="false" customHeight="false" outlineLevel="0" collapsed="false"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7"/>
    </row>
    <row r="5" customFormat="false" ht="18" hidden="false" customHeight="true" outlineLevel="0" collapsed="false">
      <c r="B5" s="2" t="s">
        <v>2</v>
      </c>
      <c r="C5" s="2"/>
      <c r="D5" s="2"/>
      <c r="E5" s="2"/>
      <c r="F5" s="2"/>
      <c r="G5" s="2"/>
      <c r="H5" s="2"/>
      <c r="I5" s="2"/>
      <c r="J5" s="2"/>
      <c r="K5" s="2"/>
      <c r="L5" s="2"/>
      <c r="M5" s="8"/>
    </row>
    <row r="6" customFormat="false" ht="18" hidden="false" customHeight="true" outlineLevel="0" collapsed="false"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8"/>
    </row>
    <row r="7" customFormat="false" ht="18" hidden="false" customHeight="true" outlineLevel="0" collapsed="false">
      <c r="B7" s="9" t="s">
        <v>3</v>
      </c>
      <c r="C7" s="9"/>
      <c r="D7" s="9"/>
      <c r="E7" s="9"/>
      <c r="F7" s="9"/>
      <c r="G7" s="10"/>
      <c r="H7" s="11"/>
      <c r="I7" s="11"/>
      <c r="J7" s="11"/>
      <c r="K7" s="12"/>
      <c r="L7" s="12"/>
    </row>
    <row r="8" customFormat="false" ht="25.5" hidden="false" customHeight="true" outlineLevel="0" collapsed="false">
      <c r="B8" s="13" t="s">
        <v>4</v>
      </c>
      <c r="C8" s="13"/>
      <c r="D8" s="13"/>
      <c r="E8" s="13"/>
      <c r="F8" s="13"/>
      <c r="G8" s="13" t="s">
        <v>5</v>
      </c>
      <c r="H8" s="13" t="s">
        <v>6</v>
      </c>
      <c r="I8" s="13" t="s">
        <v>7</v>
      </c>
      <c r="J8" s="13" t="s">
        <v>8</v>
      </c>
      <c r="K8" s="13" t="s">
        <v>9</v>
      </c>
      <c r="L8" s="13" t="s">
        <v>10</v>
      </c>
    </row>
    <row r="9" customFormat="false" ht="15" hidden="false" customHeight="false" outlineLevel="0" collapsed="false">
      <c r="B9" s="14" t="n">
        <v>1</v>
      </c>
      <c r="C9" s="14"/>
      <c r="D9" s="14"/>
      <c r="E9" s="14"/>
      <c r="F9" s="14"/>
      <c r="G9" s="15" t="n">
        <v>2</v>
      </c>
      <c r="H9" s="15" t="n">
        <v>3</v>
      </c>
      <c r="I9" s="15" t="n">
        <v>4</v>
      </c>
      <c r="J9" s="15" t="n">
        <v>5</v>
      </c>
      <c r="K9" s="15" t="s">
        <v>11</v>
      </c>
      <c r="L9" s="15" t="s">
        <v>12</v>
      </c>
    </row>
    <row r="10" customFormat="false" ht="15" hidden="false" customHeight="true" outlineLevel="0" collapsed="false">
      <c r="B10" s="16" t="s">
        <v>13</v>
      </c>
      <c r="C10" s="16"/>
      <c r="D10" s="16"/>
      <c r="E10" s="16"/>
      <c r="F10" s="16"/>
      <c r="G10" s="17" t="n">
        <v>10285784.16</v>
      </c>
      <c r="H10" s="18" t="n">
        <v>17389095</v>
      </c>
      <c r="I10" s="18" t="n">
        <v>17389095</v>
      </c>
      <c r="J10" s="18" t="n">
        <v>16349060.17</v>
      </c>
      <c r="K10" s="18" t="n">
        <f aca="false">J10/G10*100</f>
        <v>158.948116309685</v>
      </c>
      <c r="L10" s="18" t="n">
        <f aca="false">J10/I10*100</f>
        <v>94.019039921284</v>
      </c>
    </row>
    <row r="11" customFormat="false" ht="15" hidden="false" customHeight="false" outlineLevel="0" collapsed="false">
      <c r="B11" s="19" t="s">
        <v>14</v>
      </c>
      <c r="C11" s="19"/>
      <c r="D11" s="19"/>
      <c r="E11" s="19"/>
      <c r="F11" s="19"/>
      <c r="G11" s="17" t="n">
        <v>93491.38</v>
      </c>
      <c r="H11" s="18" t="n">
        <v>3000</v>
      </c>
      <c r="I11" s="18" t="n">
        <v>3000</v>
      </c>
      <c r="J11" s="18" t="n">
        <v>204.75</v>
      </c>
      <c r="K11" s="18" t="n">
        <f aca="false">J11/G11*100</f>
        <v>0.219004147762072</v>
      </c>
      <c r="L11" s="18" t="n">
        <f aca="false">J11/I11*100</f>
        <v>6.825</v>
      </c>
    </row>
    <row r="12" customFormat="false" ht="15" hidden="false" customHeight="true" outlineLevel="0" collapsed="false">
      <c r="B12" s="20" t="s">
        <v>15</v>
      </c>
      <c r="C12" s="20"/>
      <c r="D12" s="20"/>
      <c r="E12" s="20"/>
      <c r="F12" s="20"/>
      <c r="G12" s="21" t="n">
        <f aca="false">SUM(G10:G11)</f>
        <v>10379275.54</v>
      </c>
      <c r="H12" s="22" t="n">
        <f aca="false">SUM(H10:H11)</f>
        <v>17392095</v>
      </c>
      <c r="I12" s="22" t="n">
        <f aca="false">SUM(I10:I11)</f>
        <v>17392095</v>
      </c>
      <c r="J12" s="22" t="n">
        <f aca="false">SUM(J10:J11)</f>
        <v>16349264.92</v>
      </c>
      <c r="K12" s="22" t="n">
        <f aca="false">J12/G12*100</f>
        <v>157.518362982008</v>
      </c>
      <c r="L12" s="22" t="n">
        <f aca="false">J12/I12*100</f>
        <v>94.0039996331667</v>
      </c>
      <c r="O12" s="23"/>
    </row>
    <row r="13" customFormat="false" ht="15" hidden="false" customHeight="true" outlineLevel="0" collapsed="false">
      <c r="B13" s="16" t="s">
        <v>16</v>
      </c>
      <c r="C13" s="16"/>
      <c r="D13" s="16"/>
      <c r="E13" s="16"/>
      <c r="F13" s="16"/>
      <c r="G13" s="24" t="n">
        <v>12194603.66</v>
      </c>
      <c r="H13" s="18" t="n">
        <v>17027915</v>
      </c>
      <c r="I13" s="18" t="n">
        <v>17027915</v>
      </c>
      <c r="J13" s="18" t="n">
        <v>14917927.53</v>
      </c>
      <c r="K13" s="18" t="n">
        <f aca="false">J13/G13*100</f>
        <v>122.332204850026</v>
      </c>
      <c r="L13" s="18" t="n">
        <f aca="false">J13/I13*100</f>
        <v>87.608656315233</v>
      </c>
    </row>
    <row r="14" customFormat="false" ht="15" hidden="false" customHeight="false" outlineLevel="0" collapsed="false">
      <c r="B14" s="19" t="s">
        <v>17</v>
      </c>
      <c r="C14" s="19"/>
      <c r="D14" s="19"/>
      <c r="E14" s="19"/>
      <c r="F14" s="19"/>
      <c r="G14" s="17" t="n">
        <v>598912.21</v>
      </c>
      <c r="H14" s="18" t="n">
        <v>364180</v>
      </c>
      <c r="I14" s="18" t="n">
        <v>364180</v>
      </c>
      <c r="J14" s="18" t="n">
        <v>218654.37</v>
      </c>
      <c r="K14" s="18" t="n">
        <f aca="false">J14/G14*100</f>
        <v>36.5085844551408</v>
      </c>
      <c r="L14" s="18" t="n">
        <f aca="false">J14/I14*100</f>
        <v>60.0401916634631</v>
      </c>
    </row>
    <row r="15" customFormat="false" ht="15" hidden="false" customHeight="false" outlineLevel="0" collapsed="false">
      <c r="B15" s="25" t="s">
        <v>18</v>
      </c>
      <c r="C15" s="26"/>
      <c r="D15" s="26"/>
      <c r="E15" s="26"/>
      <c r="F15" s="26"/>
      <c r="G15" s="21" t="n">
        <f aca="false">SUM(G13:G14)</f>
        <v>12793515.87</v>
      </c>
      <c r="H15" s="22" t="n">
        <f aca="false">SUM(H13:H14)</f>
        <v>17392095</v>
      </c>
      <c r="I15" s="22" t="n">
        <f aca="false">SUM(I13:I14)</f>
        <v>17392095</v>
      </c>
      <c r="J15" s="22" t="n">
        <f aca="false">SUM(J13:J14)</f>
        <v>15136581.9</v>
      </c>
      <c r="K15" s="22" t="n">
        <f aca="false">J15/G15*100</f>
        <v>118.31448097465</v>
      </c>
      <c r="L15" s="22" t="n">
        <f aca="false">J15/I15*100</f>
        <v>87.0313892604657</v>
      </c>
    </row>
    <row r="16" customFormat="false" ht="15" hidden="false" customHeight="true" outlineLevel="0" collapsed="false">
      <c r="B16" s="20" t="s">
        <v>19</v>
      </c>
      <c r="C16" s="20"/>
      <c r="D16" s="20"/>
      <c r="E16" s="20"/>
      <c r="F16" s="20"/>
      <c r="G16" s="27" t="n">
        <f aca="false">G12-G15</f>
        <v>-2414240.33</v>
      </c>
      <c r="H16" s="27" t="n">
        <f aca="false">H12-H15</f>
        <v>0</v>
      </c>
      <c r="I16" s="27" t="n">
        <f aca="false">I12-I15</f>
        <v>0</v>
      </c>
      <c r="J16" s="28" t="n">
        <f aca="false">J12-J15</f>
        <v>1212683.02</v>
      </c>
      <c r="K16" s="29" t="n">
        <f aca="false">J16/G16*100</f>
        <v>-50.2304184438838</v>
      </c>
      <c r="L16" s="29" t="n">
        <v>0</v>
      </c>
    </row>
    <row r="17" customFormat="false" ht="18" hidden="false" customHeight="false" outlineLevel="0" collapsed="false">
      <c r="B17" s="30"/>
      <c r="C17" s="30"/>
      <c r="D17" s="30"/>
      <c r="E17" s="30"/>
      <c r="F17" s="30"/>
      <c r="G17" s="30"/>
      <c r="H17" s="30"/>
      <c r="I17" s="30"/>
      <c r="J17" s="30"/>
      <c r="K17" s="30"/>
      <c r="L17" s="30"/>
      <c r="M17" s="31"/>
    </row>
    <row r="18" s="33" customFormat="true" ht="18" hidden="false" customHeight="true" outlineLevel="0" collapsed="false">
      <c r="A18" s="0"/>
      <c r="B18" s="32" t="s">
        <v>20</v>
      </c>
      <c r="C18" s="32"/>
      <c r="D18" s="32"/>
      <c r="E18" s="32"/>
      <c r="F18" s="32"/>
      <c r="G18" s="10"/>
      <c r="H18" s="11"/>
      <c r="I18" s="11"/>
      <c r="J18" s="11"/>
      <c r="K18" s="12"/>
      <c r="L18" s="12"/>
      <c r="M18" s="31"/>
      <c r="N18" s="0"/>
      <c r="O18" s="0"/>
      <c r="P18" s="0"/>
      <c r="Q18" s="0"/>
      <c r="R18" s="0"/>
      <c r="S18" s="0"/>
      <c r="T18" s="0"/>
      <c r="U18" s="0"/>
      <c r="V18" s="0"/>
      <c r="W18" s="0"/>
      <c r="X18" s="0"/>
      <c r="Y18" s="0"/>
      <c r="Z18" s="0"/>
      <c r="AA18" s="0"/>
      <c r="AB18" s="0"/>
      <c r="AC18" s="0"/>
      <c r="AD18" s="0"/>
      <c r="AE18" s="0"/>
      <c r="AF18" s="0"/>
      <c r="AG18" s="0"/>
      <c r="AH18" s="0"/>
      <c r="AI18" s="0"/>
      <c r="AJ18" s="0"/>
      <c r="AK18" s="0"/>
      <c r="AL18" s="0"/>
      <c r="AM18" s="0"/>
      <c r="AN18" s="0"/>
      <c r="AO18" s="0"/>
      <c r="AP18" s="0"/>
      <c r="AQ18" s="0"/>
      <c r="AR18" s="0"/>
      <c r="AS18" s="0"/>
      <c r="AT18" s="0"/>
      <c r="AU18" s="0"/>
      <c r="AV18" s="0"/>
      <c r="AW18" s="0"/>
    </row>
    <row r="19" s="33" customFormat="true" ht="25.5" hidden="false" customHeight="true" outlineLevel="0" collapsed="false">
      <c r="A19" s="0"/>
      <c r="B19" s="13" t="s">
        <v>4</v>
      </c>
      <c r="C19" s="13"/>
      <c r="D19" s="13"/>
      <c r="E19" s="13"/>
      <c r="F19" s="13"/>
      <c r="G19" s="13" t="s">
        <v>5</v>
      </c>
      <c r="H19" s="13" t="s">
        <v>6</v>
      </c>
      <c r="I19" s="13" t="s">
        <v>7</v>
      </c>
      <c r="J19" s="13" t="s">
        <v>8</v>
      </c>
      <c r="K19" s="13" t="s">
        <v>9</v>
      </c>
      <c r="L19" s="13" t="s">
        <v>10</v>
      </c>
      <c r="M19" s="1"/>
      <c r="N19" s="0"/>
      <c r="O19" s="0"/>
      <c r="P19" s="0"/>
      <c r="Q19" s="0"/>
      <c r="R19" s="0"/>
      <c r="S19" s="0"/>
      <c r="T19" s="0"/>
      <c r="U19" s="0"/>
      <c r="V19" s="0"/>
      <c r="W19" s="0"/>
      <c r="X19" s="0"/>
      <c r="Y19" s="0"/>
      <c r="Z19" s="0"/>
      <c r="AA19" s="0"/>
      <c r="AB19" s="0"/>
      <c r="AC19" s="0"/>
      <c r="AD19" s="0"/>
      <c r="AE19" s="0"/>
      <c r="AF19" s="0"/>
      <c r="AG19" s="0"/>
      <c r="AH19" s="0"/>
      <c r="AI19" s="0"/>
      <c r="AJ19" s="0"/>
      <c r="AK19" s="0"/>
      <c r="AL19" s="0"/>
      <c r="AM19" s="0"/>
      <c r="AN19" s="0"/>
      <c r="AO19" s="0"/>
      <c r="AP19" s="0"/>
      <c r="AQ19" s="0"/>
      <c r="AR19" s="0"/>
      <c r="AS19" s="0"/>
      <c r="AT19" s="0"/>
      <c r="AU19" s="0"/>
      <c r="AV19" s="0"/>
      <c r="AW19" s="0"/>
    </row>
    <row r="20" s="34" customFormat="true" ht="15" hidden="false" customHeight="false" outlineLevel="0" collapsed="false">
      <c r="A20" s="0"/>
      <c r="B20" s="14" t="n">
        <v>1</v>
      </c>
      <c r="C20" s="14"/>
      <c r="D20" s="14"/>
      <c r="E20" s="14"/>
      <c r="F20" s="14"/>
      <c r="G20" s="15" t="n">
        <v>2</v>
      </c>
      <c r="H20" s="15" t="n">
        <v>3</v>
      </c>
      <c r="I20" s="15" t="n">
        <v>4</v>
      </c>
      <c r="J20" s="15" t="n">
        <v>5</v>
      </c>
      <c r="K20" s="15" t="s">
        <v>11</v>
      </c>
      <c r="L20" s="15" t="s">
        <v>12</v>
      </c>
      <c r="M20" s="1"/>
      <c r="N20" s="0"/>
      <c r="O20" s="0"/>
      <c r="P20" s="0"/>
      <c r="Q20" s="0"/>
      <c r="R20" s="0"/>
      <c r="S20" s="0"/>
      <c r="T20" s="0"/>
      <c r="U20" s="0"/>
      <c r="V20" s="0"/>
      <c r="W20" s="0"/>
      <c r="X20" s="0"/>
      <c r="Y20" s="0"/>
      <c r="Z20" s="0"/>
      <c r="AA20" s="0"/>
      <c r="AB20" s="0"/>
      <c r="AC20" s="0"/>
      <c r="AD20" s="0"/>
      <c r="AE20" s="0"/>
      <c r="AF20" s="0"/>
      <c r="AG20" s="0"/>
      <c r="AH20" s="0"/>
      <c r="AI20" s="0"/>
      <c r="AJ20" s="0"/>
      <c r="AK20" s="0"/>
      <c r="AL20" s="0"/>
      <c r="AM20" s="0"/>
      <c r="AN20" s="0"/>
      <c r="AO20" s="0"/>
      <c r="AP20" s="0"/>
      <c r="AQ20" s="0"/>
      <c r="AR20" s="0"/>
      <c r="AS20" s="0"/>
      <c r="AT20" s="0"/>
      <c r="AU20" s="0"/>
      <c r="AV20" s="0"/>
      <c r="AW20" s="0"/>
    </row>
    <row r="21" customFormat="false" ht="15.75" hidden="false" customHeight="true" outlineLevel="0" collapsed="false">
      <c r="B21" s="16" t="s">
        <v>21</v>
      </c>
      <c r="C21" s="16"/>
      <c r="D21" s="16"/>
      <c r="E21" s="16"/>
      <c r="F21" s="16"/>
      <c r="G21" s="35" t="n">
        <v>0</v>
      </c>
      <c r="H21" s="35" t="n">
        <v>0</v>
      </c>
      <c r="I21" s="35" t="n">
        <v>0</v>
      </c>
      <c r="J21" s="36" t="n">
        <v>0</v>
      </c>
      <c r="K21" s="37" t="n">
        <v>0</v>
      </c>
      <c r="L21" s="37" t="n">
        <v>0</v>
      </c>
    </row>
    <row r="22" customFormat="false" ht="15" hidden="false" customHeight="true" outlineLevel="0" collapsed="false">
      <c r="B22" s="16" t="s">
        <v>22</v>
      </c>
      <c r="C22" s="16"/>
      <c r="D22" s="16"/>
      <c r="E22" s="16"/>
      <c r="F22" s="16"/>
      <c r="G22" s="24" t="n">
        <v>0</v>
      </c>
      <c r="H22" s="24" t="n">
        <v>0</v>
      </c>
      <c r="I22" s="24" t="n">
        <v>0</v>
      </c>
      <c r="J22" s="36" t="n">
        <v>0</v>
      </c>
      <c r="K22" s="37" t="n">
        <v>0</v>
      </c>
      <c r="L22" s="37" t="n">
        <v>0</v>
      </c>
    </row>
    <row r="23" customFormat="false" ht="15" hidden="false" customHeight="true" outlineLevel="0" collapsed="false">
      <c r="B23" s="38" t="s">
        <v>23</v>
      </c>
      <c r="C23" s="38"/>
      <c r="D23" s="38"/>
      <c r="E23" s="38"/>
      <c r="F23" s="38"/>
      <c r="G23" s="39" t="n">
        <f aca="false">SUM(G21:G22)</f>
        <v>0</v>
      </c>
      <c r="H23" s="39" t="n">
        <f aca="false">SUM(H21:H22)</f>
        <v>0</v>
      </c>
      <c r="I23" s="39" t="n">
        <f aca="false">SUM(I21:I22)</f>
        <v>0</v>
      </c>
      <c r="J23" s="40" t="n">
        <v>0</v>
      </c>
      <c r="K23" s="41" t="n">
        <v>0</v>
      </c>
      <c r="L23" s="41" t="n">
        <v>0</v>
      </c>
    </row>
    <row r="24" customFormat="false" ht="15" hidden="false" customHeight="true" outlineLevel="0" collapsed="false">
      <c r="A24" s="33"/>
      <c r="B24" s="16" t="s">
        <v>24</v>
      </c>
      <c r="C24" s="16"/>
      <c r="D24" s="16"/>
      <c r="E24" s="16"/>
      <c r="F24" s="16"/>
      <c r="G24" s="24" t="n">
        <v>0</v>
      </c>
      <c r="H24" s="24" t="n">
        <v>0</v>
      </c>
      <c r="I24" s="24" t="n">
        <v>0</v>
      </c>
      <c r="J24" s="24" t="n">
        <v>0</v>
      </c>
      <c r="K24" s="37" t="n">
        <v>0</v>
      </c>
      <c r="L24" s="37" t="n">
        <v>0</v>
      </c>
      <c r="M24" s="33"/>
      <c r="N24" s="33"/>
      <c r="O24" s="33"/>
      <c r="P24" s="33"/>
      <c r="Q24" s="33"/>
      <c r="R24" s="3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  <c r="AF24" s="33"/>
      <c r="AG24" s="33"/>
      <c r="AH24" s="33"/>
      <c r="AI24" s="33"/>
      <c r="AJ24" s="33"/>
      <c r="AK24" s="33"/>
      <c r="AL24" s="33"/>
      <c r="AM24" s="33"/>
      <c r="AN24" s="33"/>
      <c r="AO24" s="33"/>
      <c r="AP24" s="33"/>
      <c r="AQ24" s="33"/>
      <c r="AR24" s="33"/>
      <c r="AS24" s="33"/>
      <c r="AT24" s="33"/>
      <c r="AU24" s="33"/>
      <c r="AV24" s="33"/>
      <c r="AW24" s="33"/>
    </row>
    <row r="25" customFormat="false" ht="15" hidden="false" customHeight="true" outlineLevel="0" collapsed="false">
      <c r="A25" s="33"/>
      <c r="B25" s="16" t="s">
        <v>25</v>
      </c>
      <c r="C25" s="16"/>
      <c r="D25" s="16"/>
      <c r="E25" s="16"/>
      <c r="F25" s="16"/>
      <c r="G25" s="24" t="n">
        <v>0</v>
      </c>
      <c r="H25" s="24" t="n">
        <v>0</v>
      </c>
      <c r="I25" s="24" t="n">
        <v>0</v>
      </c>
      <c r="J25" s="24" t="n">
        <v>0</v>
      </c>
      <c r="K25" s="37" t="n">
        <v>0</v>
      </c>
      <c r="L25" s="37" t="n">
        <v>0</v>
      </c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33"/>
      <c r="AQ25" s="33"/>
      <c r="AR25" s="33"/>
      <c r="AS25" s="33"/>
      <c r="AT25" s="33"/>
      <c r="AU25" s="33"/>
      <c r="AV25" s="33"/>
      <c r="AW25" s="33"/>
    </row>
    <row r="26" customFormat="false" ht="15" hidden="false" customHeight="true" outlineLevel="0" collapsed="false">
      <c r="A26" s="42"/>
      <c r="B26" s="38" t="s">
        <v>26</v>
      </c>
      <c r="C26" s="38"/>
      <c r="D26" s="38"/>
      <c r="E26" s="38"/>
      <c r="F26" s="38"/>
      <c r="G26" s="39" t="n">
        <v>0</v>
      </c>
      <c r="H26" s="40" t="n">
        <v>0</v>
      </c>
      <c r="I26" s="40" t="n">
        <v>0</v>
      </c>
      <c r="J26" s="40" t="n">
        <v>0</v>
      </c>
      <c r="K26" s="41" t="n">
        <v>0</v>
      </c>
      <c r="L26" s="41" t="n">
        <v>0</v>
      </c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2"/>
      <c r="AL26" s="42"/>
      <c r="AM26" s="42"/>
      <c r="AN26" s="42"/>
      <c r="AO26" s="42"/>
      <c r="AP26" s="42"/>
      <c r="AQ26" s="42"/>
      <c r="AR26" s="42"/>
      <c r="AS26" s="42"/>
      <c r="AT26" s="42"/>
      <c r="AU26" s="42"/>
      <c r="AV26" s="42"/>
      <c r="AW26" s="42"/>
    </row>
    <row r="27" customFormat="false" ht="15" hidden="false" customHeight="true" outlineLevel="0" collapsed="false">
      <c r="B27" s="43" t="s">
        <v>27</v>
      </c>
      <c r="C27" s="43"/>
      <c r="D27" s="43"/>
      <c r="E27" s="43"/>
      <c r="F27" s="43"/>
      <c r="G27" s="44" t="n">
        <f aca="false">G16</f>
        <v>-2414240.33</v>
      </c>
      <c r="H27" s="22" t="n">
        <v>0</v>
      </c>
      <c r="I27" s="22" t="n">
        <v>0</v>
      </c>
      <c r="J27" s="22" t="n">
        <v>1212683.02</v>
      </c>
      <c r="K27" s="45" t="n">
        <f aca="false">J27/G27*100</f>
        <v>-50.2304184438838</v>
      </c>
      <c r="L27" s="46" t="n">
        <v>0</v>
      </c>
    </row>
    <row r="29" customFormat="false" ht="15" hidden="false" customHeight="false" outlineLevel="0" collapsed="false"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</row>
    <row r="30" customFormat="false" ht="15" hidden="false" customHeight="true" outlineLevel="0" collapsed="false">
      <c r="B30" s="48" t="s">
        <v>28</v>
      </c>
      <c r="C30" s="48"/>
      <c r="D30" s="48"/>
      <c r="E30" s="48"/>
      <c r="F30" s="48"/>
      <c r="G30" s="48"/>
      <c r="H30" s="48"/>
      <c r="I30" s="48"/>
      <c r="J30" s="48"/>
      <c r="K30" s="48"/>
      <c r="L30" s="48"/>
    </row>
    <row r="31" customFormat="false" ht="15" hidden="false" customHeight="true" outlineLevel="0" collapsed="false">
      <c r="B31" s="48" t="s">
        <v>29</v>
      </c>
      <c r="C31" s="48"/>
      <c r="D31" s="48"/>
      <c r="E31" s="48"/>
      <c r="F31" s="48"/>
      <c r="G31" s="48"/>
      <c r="H31" s="48"/>
      <c r="I31" s="48"/>
      <c r="J31" s="48"/>
      <c r="K31" s="48"/>
      <c r="L31" s="48"/>
    </row>
    <row r="32" customFormat="false" ht="15" hidden="false" customHeight="true" outlineLevel="0" collapsed="false">
      <c r="B32" s="48" t="s">
        <v>30</v>
      </c>
      <c r="C32" s="48"/>
      <c r="D32" s="48"/>
      <c r="E32" s="48"/>
      <c r="F32" s="48"/>
      <c r="G32" s="48"/>
      <c r="H32" s="48"/>
      <c r="I32" s="48"/>
      <c r="J32" s="48"/>
      <c r="K32" s="48"/>
      <c r="L32" s="48"/>
    </row>
    <row r="33" customFormat="false" ht="36.75" hidden="false" customHeight="true" outlineLevel="0" collapsed="false"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</row>
    <row r="34" customFormat="false" ht="15" hidden="false" customHeight="true" outlineLevel="0" collapsed="false">
      <c r="B34" s="49" t="s">
        <v>31</v>
      </c>
      <c r="C34" s="49"/>
      <c r="D34" s="49"/>
      <c r="E34" s="49"/>
      <c r="F34" s="49"/>
      <c r="G34" s="49"/>
      <c r="H34" s="49"/>
      <c r="I34" s="49"/>
      <c r="J34" s="49"/>
      <c r="K34" s="49"/>
      <c r="L34" s="49"/>
    </row>
    <row r="35" customFormat="false" ht="15" hidden="false" customHeight="false" outlineLevel="0" collapsed="false">
      <c r="B35" s="49"/>
      <c r="C35" s="49"/>
      <c r="D35" s="49"/>
      <c r="E35" s="49"/>
      <c r="F35" s="49"/>
      <c r="G35" s="49"/>
      <c r="H35" s="49"/>
      <c r="I35" s="49"/>
      <c r="J35" s="49"/>
      <c r="K35" s="49"/>
      <c r="L35" s="49"/>
    </row>
    <row r="1048576" customFormat="false" ht="12.8" hidden="false" customHeight="false" outlineLevel="0" collapsed="false"/>
  </sheetData>
  <mergeCells count="30">
    <mergeCell ref="B1:L1"/>
    <mergeCell ref="B2:L2"/>
    <mergeCell ref="B3:L3"/>
    <mergeCell ref="B4:L4"/>
    <mergeCell ref="B5:L5"/>
    <mergeCell ref="B6:L6"/>
    <mergeCell ref="B7:F7"/>
    <mergeCell ref="B8:F8"/>
    <mergeCell ref="B9:F9"/>
    <mergeCell ref="B10:F10"/>
    <mergeCell ref="B11:F11"/>
    <mergeCell ref="B12:F12"/>
    <mergeCell ref="B13:F13"/>
    <mergeCell ref="B14:F14"/>
    <mergeCell ref="B16:F16"/>
    <mergeCell ref="B17:L17"/>
    <mergeCell ref="B18:F18"/>
    <mergeCell ref="B19:F19"/>
    <mergeCell ref="B20:F20"/>
    <mergeCell ref="B21:F21"/>
    <mergeCell ref="B22:F22"/>
    <mergeCell ref="B23:F23"/>
    <mergeCell ref="B24:F24"/>
    <mergeCell ref="B25:F25"/>
    <mergeCell ref="B26:F26"/>
    <mergeCell ref="B27:F27"/>
    <mergeCell ref="B30:L30"/>
    <mergeCell ref="B31:L31"/>
    <mergeCell ref="B32:L33"/>
    <mergeCell ref="B34:L35"/>
  </mergeCell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B1:L117"/>
  <sheetViews>
    <sheetView showFormulas="false" showGridLines="true" showRowColHeaders="true" showZeros="true" rightToLeft="false" tabSelected="false" showOutlineSymbols="true" defaultGridColor="true" view="normal" topLeftCell="A1" colorId="64" zoomScale="80" zoomScaleNormal="80" zoomScalePageLayoutView="100" workbookViewId="0">
      <selection pane="topLeft" activeCell="K100" activeCellId="0" sqref="K100"/>
    </sheetView>
  </sheetViews>
  <sheetFormatPr defaultColWidth="8.6796875" defaultRowHeight="15" zeroHeight="false" outlineLevelRow="0" outlineLevelCol="0"/>
  <cols>
    <col collapsed="false" customWidth="true" hidden="false" outlineLevel="0" max="2" min="2" style="1" width="7.42"/>
    <col collapsed="false" customWidth="true" hidden="false" outlineLevel="0" max="3" min="3" style="1" width="8.42"/>
    <col collapsed="false" customWidth="true" hidden="false" outlineLevel="0" max="4" min="4" style="1" width="11.43"/>
    <col collapsed="false" customWidth="true" hidden="false" outlineLevel="0" max="5" min="5" style="1" width="8.42"/>
    <col collapsed="false" customWidth="true" hidden="false" outlineLevel="0" max="6" min="6" style="1" width="44.71"/>
    <col collapsed="false" customWidth="true" hidden="false" outlineLevel="0" max="8" min="7" style="1" width="25.29"/>
    <col collapsed="false" customWidth="true" hidden="false" outlineLevel="0" max="9" min="9" style="1" width="22.71"/>
    <col collapsed="false" customWidth="true" hidden="false" outlineLevel="0" max="10" min="10" style="1" width="25.29"/>
    <col collapsed="false" customWidth="true" hidden="false" outlineLevel="0" max="11" min="11" style="1" width="13.71"/>
    <col collapsed="false" customWidth="true" hidden="false" outlineLevel="0" max="12" min="12" style="1" width="12.86"/>
  </cols>
  <sheetData>
    <row r="1" customFormat="false" ht="18" hidden="false" customHeight="false" outlineLevel="0" collapsed="false">
      <c r="B1" s="4"/>
      <c r="C1" s="4"/>
      <c r="D1" s="4"/>
      <c r="E1" s="4"/>
      <c r="F1" s="4"/>
      <c r="G1" s="4"/>
      <c r="H1" s="4"/>
      <c r="I1" s="4"/>
      <c r="J1" s="4"/>
      <c r="K1" s="4"/>
      <c r="L1" s="4"/>
    </row>
    <row r="2" customFormat="false" ht="15.75" hidden="false" customHeight="true" outlineLevel="0" collapsed="false">
      <c r="B2" s="2" t="s">
        <v>1</v>
      </c>
      <c r="C2" s="2"/>
      <c r="D2" s="2"/>
      <c r="E2" s="2"/>
      <c r="F2" s="2"/>
      <c r="G2" s="2"/>
      <c r="H2" s="2"/>
      <c r="I2" s="2"/>
      <c r="J2" s="2"/>
      <c r="K2" s="2"/>
      <c r="L2" s="2"/>
    </row>
    <row r="3" customFormat="false" ht="18" hidden="false" customHeight="false" outlineLevel="0" collapsed="false">
      <c r="B3" s="4"/>
      <c r="C3" s="4"/>
      <c r="D3" s="4"/>
      <c r="E3" s="4"/>
      <c r="F3" s="4"/>
      <c r="G3" s="4"/>
      <c r="H3" s="4"/>
      <c r="I3" s="4"/>
      <c r="J3" s="4"/>
      <c r="K3" s="4"/>
      <c r="L3" s="4"/>
    </row>
    <row r="4" customFormat="false" ht="15.75" hidden="false" customHeight="true" outlineLevel="0" collapsed="false">
      <c r="B4" s="2" t="s">
        <v>32</v>
      </c>
      <c r="C4" s="2"/>
      <c r="D4" s="2"/>
      <c r="E4" s="2"/>
      <c r="F4" s="2"/>
      <c r="G4" s="2"/>
      <c r="H4" s="2"/>
      <c r="I4" s="2"/>
      <c r="J4" s="2"/>
      <c r="K4" s="2"/>
      <c r="L4" s="2"/>
    </row>
    <row r="5" customFormat="false" ht="18" hidden="false" customHeight="false" outlineLevel="0" collapsed="false">
      <c r="B5" s="4"/>
      <c r="C5" s="4"/>
      <c r="D5" s="4"/>
      <c r="E5" s="4"/>
      <c r="F5" s="4"/>
      <c r="G5" s="4"/>
      <c r="H5" s="4"/>
      <c r="I5" s="4"/>
      <c r="J5" s="4"/>
      <c r="K5" s="4"/>
      <c r="L5" s="4"/>
    </row>
    <row r="6" customFormat="false" ht="15.75" hidden="false" customHeight="true" outlineLevel="0" collapsed="false">
      <c r="B6" s="2" t="s">
        <v>33</v>
      </c>
      <c r="C6" s="2"/>
      <c r="D6" s="2"/>
      <c r="E6" s="2"/>
      <c r="F6" s="2"/>
      <c r="G6" s="2"/>
      <c r="H6" s="2"/>
      <c r="I6" s="2"/>
      <c r="J6" s="2"/>
      <c r="K6" s="2"/>
      <c r="L6" s="2"/>
    </row>
    <row r="7" customFormat="false" ht="18.75" hidden="false" customHeight="false" outlineLevel="0" collapsed="false">
      <c r="B7" s="4"/>
      <c r="C7" s="4"/>
      <c r="D7" s="4"/>
      <c r="E7" s="4"/>
      <c r="F7" s="4"/>
      <c r="G7" s="4"/>
      <c r="H7" s="4"/>
      <c r="I7" s="4"/>
      <c r="J7" s="4"/>
      <c r="K7" s="4"/>
      <c r="L7" s="4"/>
    </row>
    <row r="8" customFormat="false" ht="45" hidden="false" customHeight="true" outlineLevel="0" collapsed="false">
      <c r="B8" s="50" t="s">
        <v>4</v>
      </c>
      <c r="C8" s="50"/>
      <c r="D8" s="50"/>
      <c r="E8" s="50"/>
      <c r="F8" s="50"/>
      <c r="G8" s="51" t="s">
        <v>34</v>
      </c>
      <c r="H8" s="51" t="s">
        <v>6</v>
      </c>
      <c r="I8" s="51" t="s">
        <v>35</v>
      </c>
      <c r="J8" s="51" t="s">
        <v>36</v>
      </c>
      <c r="K8" s="51" t="s">
        <v>37</v>
      </c>
      <c r="L8" s="52" t="s">
        <v>38</v>
      </c>
    </row>
    <row r="9" customFormat="false" ht="15.75" hidden="false" customHeight="false" outlineLevel="0" collapsed="false">
      <c r="B9" s="53" t="n">
        <v>1</v>
      </c>
      <c r="C9" s="53"/>
      <c r="D9" s="53"/>
      <c r="E9" s="53"/>
      <c r="F9" s="53"/>
      <c r="G9" s="54" t="n">
        <v>2</v>
      </c>
      <c r="H9" s="54" t="n">
        <v>3</v>
      </c>
      <c r="I9" s="54" t="n">
        <v>4</v>
      </c>
      <c r="J9" s="54" t="n">
        <v>5</v>
      </c>
      <c r="K9" s="55" t="s">
        <v>11</v>
      </c>
      <c r="L9" s="56" t="s">
        <v>12</v>
      </c>
    </row>
    <row r="10" customFormat="false" ht="27" hidden="false" customHeight="true" outlineLevel="0" collapsed="false">
      <c r="B10" s="57"/>
      <c r="C10" s="58"/>
      <c r="D10" s="58"/>
      <c r="E10" s="58"/>
      <c r="F10" s="58" t="s">
        <v>39</v>
      </c>
      <c r="G10" s="59" t="n">
        <f aca="false">G11+G40</f>
        <v>10285971.41</v>
      </c>
      <c r="H10" s="59" t="n">
        <f aca="false">H11+H40</f>
        <v>17392095</v>
      </c>
      <c r="I10" s="59" t="n">
        <f aca="false">I11+I40</f>
        <v>17392095</v>
      </c>
      <c r="J10" s="59" t="n">
        <f aca="false">J11+J40</f>
        <v>16349264.92</v>
      </c>
      <c r="K10" s="60" t="n">
        <f aca="false">J10/G10*100</f>
        <v>158.947213328877</v>
      </c>
      <c r="L10" s="61" t="n">
        <f aca="false">J10/I10*100</f>
        <v>94.0039996331667</v>
      </c>
    </row>
    <row r="11" customFormat="false" ht="15.75" hidden="false" customHeight="false" outlineLevel="0" collapsed="false">
      <c r="B11" s="57" t="n">
        <v>6</v>
      </c>
      <c r="C11" s="58"/>
      <c r="D11" s="58"/>
      <c r="E11" s="58"/>
      <c r="F11" s="58" t="s">
        <v>40</v>
      </c>
      <c r="G11" s="62" t="n">
        <f aca="false">G12+G18+G22+G25+G31</f>
        <v>10285784.16</v>
      </c>
      <c r="H11" s="62" t="n">
        <f aca="false">H12+H18+H22+H25+H31</f>
        <v>17389095</v>
      </c>
      <c r="I11" s="62" t="n">
        <f aca="false">I12+I18+I22+I25+I31</f>
        <v>17389095</v>
      </c>
      <c r="J11" s="63" t="n">
        <f aca="false">J12+J18+J22+J25+J31+J37</f>
        <v>16349060.17</v>
      </c>
      <c r="K11" s="64" t="n">
        <f aca="false">J11/G11*100</f>
        <v>158.948116309685</v>
      </c>
      <c r="L11" s="65" t="n">
        <f aca="false">J11/I11*100</f>
        <v>94.019039921284</v>
      </c>
    </row>
    <row r="12" customFormat="false" ht="25.5" hidden="false" customHeight="false" outlineLevel="0" collapsed="false">
      <c r="B12" s="66"/>
      <c r="C12" s="67" t="n">
        <v>63</v>
      </c>
      <c r="D12" s="67"/>
      <c r="E12" s="67"/>
      <c r="F12" s="67" t="s">
        <v>41</v>
      </c>
      <c r="G12" s="68" t="n">
        <f aca="false">G13+G15</f>
        <v>1155232.25</v>
      </c>
      <c r="H12" s="68" t="n">
        <f aca="false">H13+H15</f>
        <v>219346</v>
      </c>
      <c r="I12" s="68" t="n">
        <f aca="false">I13+I15</f>
        <v>219346</v>
      </c>
      <c r="J12" s="68" t="n">
        <f aca="false">J13+J15</f>
        <v>523295.5</v>
      </c>
      <c r="K12" s="69" t="n">
        <f aca="false">J12/G12*100</f>
        <v>45.2978611010903</v>
      </c>
      <c r="L12" s="70" t="n">
        <f aca="false">J12/I12*100</f>
        <v>238.570796823284</v>
      </c>
    </row>
    <row r="13" customFormat="false" ht="15" hidden="false" customHeight="false" outlineLevel="0" collapsed="false">
      <c r="B13" s="71"/>
      <c r="C13" s="72"/>
      <c r="D13" s="72" t="n">
        <v>634</v>
      </c>
      <c r="E13" s="72"/>
      <c r="F13" s="72" t="s">
        <v>42</v>
      </c>
      <c r="G13" s="73" t="n">
        <f aca="false">G14</f>
        <v>356080.06</v>
      </c>
      <c r="H13" s="73" t="n">
        <f aca="false">H14</f>
        <v>219346</v>
      </c>
      <c r="I13" s="73" t="n">
        <f aca="false">I14</f>
        <v>219346</v>
      </c>
      <c r="J13" s="73" t="n">
        <f aca="false">J14</f>
        <v>510568</v>
      </c>
      <c r="K13" s="74" t="n">
        <f aca="false">J13/G13*100</f>
        <v>143.38573184918</v>
      </c>
      <c r="L13" s="75" t="n">
        <f aca="false">J13/I13*100</f>
        <v>232.768320370556</v>
      </c>
    </row>
    <row r="14" customFormat="false" ht="15" hidden="false" customHeight="false" outlineLevel="0" collapsed="false">
      <c r="B14" s="76"/>
      <c r="C14" s="77"/>
      <c r="D14" s="77"/>
      <c r="E14" s="77" t="n">
        <v>6341</v>
      </c>
      <c r="F14" s="77" t="s">
        <v>43</v>
      </c>
      <c r="G14" s="78" t="n">
        <v>356080.06</v>
      </c>
      <c r="H14" s="78" t="n">
        <v>219346</v>
      </c>
      <c r="I14" s="78" t="n">
        <v>219346</v>
      </c>
      <c r="J14" s="78" t="n">
        <v>510568</v>
      </c>
      <c r="K14" s="79" t="n">
        <f aca="false">J14/G14*100</f>
        <v>143.38573184918</v>
      </c>
      <c r="L14" s="80" t="n">
        <f aca="false">J14/I14*100</f>
        <v>232.768320370556</v>
      </c>
    </row>
    <row r="15" customFormat="false" ht="25.5" hidden="false" customHeight="false" outlineLevel="0" collapsed="false">
      <c r="B15" s="71"/>
      <c r="C15" s="72"/>
      <c r="D15" s="72" t="n">
        <v>636</v>
      </c>
      <c r="E15" s="72"/>
      <c r="F15" s="81" t="s">
        <v>44</v>
      </c>
      <c r="G15" s="73" t="n">
        <f aca="false">G16+G17</f>
        <v>799152.19</v>
      </c>
      <c r="H15" s="73" t="n">
        <f aca="false">H16+H17</f>
        <v>0</v>
      </c>
      <c r="I15" s="73" t="n">
        <f aca="false">I16+I17</f>
        <v>0</v>
      </c>
      <c r="J15" s="73" t="n">
        <f aca="false">J16+J17</f>
        <v>12727.5</v>
      </c>
      <c r="K15" s="74" t="n">
        <f aca="false">J15/G15*100</f>
        <v>1.59262530457434</v>
      </c>
      <c r="L15" s="80" t="n">
        <v>0</v>
      </c>
    </row>
    <row r="16" customFormat="false" ht="25.5" hidden="false" customHeight="false" outlineLevel="0" collapsed="false">
      <c r="B16" s="76"/>
      <c r="C16" s="77"/>
      <c r="D16" s="77"/>
      <c r="E16" s="77" t="n">
        <v>6361</v>
      </c>
      <c r="F16" s="82" t="s">
        <v>45</v>
      </c>
      <c r="G16" s="78" t="n">
        <v>769570.51</v>
      </c>
      <c r="H16" s="78" t="n">
        <v>0</v>
      </c>
      <c r="I16" s="78" t="n">
        <v>0</v>
      </c>
      <c r="J16" s="78" t="n">
        <v>0</v>
      </c>
      <c r="K16" s="79" t="n">
        <f aca="false">J16/G16*100</f>
        <v>0</v>
      </c>
      <c r="L16" s="80" t="n">
        <v>0</v>
      </c>
    </row>
    <row r="17" customFormat="false" ht="25.5" hidden="false" customHeight="false" outlineLevel="0" collapsed="false">
      <c r="B17" s="76"/>
      <c r="C17" s="77"/>
      <c r="D17" s="77"/>
      <c r="E17" s="77" t="n">
        <v>6362</v>
      </c>
      <c r="F17" s="82" t="s">
        <v>46</v>
      </c>
      <c r="G17" s="78" t="n">
        <v>29581.68</v>
      </c>
      <c r="H17" s="78" t="n">
        <v>0</v>
      </c>
      <c r="I17" s="78" t="n">
        <v>0</v>
      </c>
      <c r="J17" s="78" t="n">
        <v>12727.5</v>
      </c>
      <c r="K17" s="79" t="n">
        <f aca="false">J17/G17*100</f>
        <v>43.0249397600136</v>
      </c>
      <c r="L17" s="80" t="n">
        <v>0</v>
      </c>
    </row>
    <row r="18" customFormat="false" ht="15" hidden="false" customHeight="false" outlineLevel="0" collapsed="false">
      <c r="B18" s="71"/>
      <c r="C18" s="81" t="n">
        <v>64</v>
      </c>
      <c r="D18" s="81"/>
      <c r="E18" s="81"/>
      <c r="F18" s="81" t="s">
        <v>47</v>
      </c>
      <c r="G18" s="73" t="n">
        <f aca="false">G19</f>
        <v>265.74</v>
      </c>
      <c r="H18" s="73" t="n">
        <f aca="false">H19</f>
        <v>500</v>
      </c>
      <c r="I18" s="73" t="n">
        <f aca="false">I19</f>
        <v>500</v>
      </c>
      <c r="J18" s="73" t="n">
        <f aca="false">J19</f>
        <v>264.64</v>
      </c>
      <c r="K18" s="74" t="n">
        <f aca="false">J18/G18*100</f>
        <v>99.5860615639347</v>
      </c>
      <c r="L18" s="75" t="n">
        <f aca="false">J18/I18*100</f>
        <v>52.928</v>
      </c>
    </row>
    <row r="19" customFormat="false" ht="15" hidden="false" customHeight="false" outlineLevel="0" collapsed="false">
      <c r="B19" s="71"/>
      <c r="C19" s="72"/>
      <c r="D19" s="72" t="n">
        <v>641</v>
      </c>
      <c r="E19" s="72"/>
      <c r="F19" s="72" t="s">
        <v>48</v>
      </c>
      <c r="G19" s="73" t="n">
        <f aca="false">G21</f>
        <v>265.74</v>
      </c>
      <c r="H19" s="73" t="n">
        <f aca="false">SUM(H20:H21)</f>
        <v>500</v>
      </c>
      <c r="I19" s="73" t="n">
        <f aca="false">SUM(I20:I21)</f>
        <v>500</v>
      </c>
      <c r="J19" s="73" t="n">
        <f aca="false">J21</f>
        <v>264.64</v>
      </c>
      <c r="K19" s="74" t="n">
        <f aca="false">J19/G19*100</f>
        <v>99.5860615639347</v>
      </c>
      <c r="L19" s="75" t="n">
        <f aca="false">J19/I19*100</f>
        <v>52.928</v>
      </c>
    </row>
    <row r="20" customFormat="false" ht="15" hidden="false" customHeight="false" outlineLevel="0" collapsed="false">
      <c r="B20" s="71"/>
      <c r="C20" s="72"/>
      <c r="D20" s="72"/>
      <c r="E20" s="77" t="n">
        <v>6413</v>
      </c>
      <c r="F20" s="77" t="s">
        <v>49</v>
      </c>
      <c r="G20" s="78" t="n">
        <v>0</v>
      </c>
      <c r="H20" s="78" t="n">
        <v>20</v>
      </c>
      <c r="I20" s="78" t="n">
        <v>20</v>
      </c>
      <c r="J20" s="78" t="n">
        <v>0</v>
      </c>
      <c r="K20" s="74" t="n">
        <v>0</v>
      </c>
      <c r="L20" s="80" t="n">
        <f aca="false">J20/I20*100</f>
        <v>0</v>
      </c>
    </row>
    <row r="21" customFormat="false" ht="15" hidden="false" customHeight="false" outlineLevel="0" collapsed="false">
      <c r="B21" s="76"/>
      <c r="C21" s="77"/>
      <c r="D21" s="77"/>
      <c r="E21" s="77" t="n">
        <v>6414</v>
      </c>
      <c r="F21" s="77" t="s">
        <v>50</v>
      </c>
      <c r="G21" s="78" t="n">
        <v>265.74</v>
      </c>
      <c r="H21" s="78" t="n">
        <v>480</v>
      </c>
      <c r="I21" s="78" t="n">
        <v>480</v>
      </c>
      <c r="J21" s="78" t="n">
        <v>264.64</v>
      </c>
      <c r="K21" s="79" t="n">
        <f aca="false">J21/G21*100</f>
        <v>99.5860615639347</v>
      </c>
      <c r="L21" s="80" t="n">
        <f aca="false">J21/I21*100</f>
        <v>55.1333333333333</v>
      </c>
    </row>
    <row r="22" customFormat="false" ht="25.5" hidden="false" customHeight="false" outlineLevel="0" collapsed="false">
      <c r="B22" s="71"/>
      <c r="C22" s="81" t="n">
        <v>65</v>
      </c>
      <c r="D22" s="81"/>
      <c r="E22" s="81"/>
      <c r="F22" s="81" t="s">
        <v>51</v>
      </c>
      <c r="G22" s="73" t="n">
        <f aca="false">G23</f>
        <v>1064281.68</v>
      </c>
      <c r="H22" s="73" t="n">
        <f aca="false">H23</f>
        <v>1271331</v>
      </c>
      <c r="I22" s="73" t="n">
        <f aca="false">I23</f>
        <v>1271331</v>
      </c>
      <c r="J22" s="73" t="n">
        <f aca="false">J23</f>
        <v>1379812.65</v>
      </c>
      <c r="K22" s="74" t="n">
        <f aca="false">J22/G22*100</f>
        <v>129.647317616141</v>
      </c>
      <c r="L22" s="75" t="n">
        <f aca="false">J22/I22*100</f>
        <v>108.532919436402</v>
      </c>
    </row>
    <row r="23" customFormat="false" ht="15" hidden="false" customHeight="false" outlineLevel="0" collapsed="false">
      <c r="B23" s="71"/>
      <c r="C23" s="72"/>
      <c r="D23" s="72" t="n">
        <v>652</v>
      </c>
      <c r="E23" s="72"/>
      <c r="F23" s="72" t="s">
        <v>52</v>
      </c>
      <c r="G23" s="73" t="n">
        <f aca="false">G24</f>
        <v>1064281.68</v>
      </c>
      <c r="H23" s="73" t="n">
        <f aca="false">H24</f>
        <v>1271331</v>
      </c>
      <c r="I23" s="73" t="n">
        <f aca="false">I24</f>
        <v>1271331</v>
      </c>
      <c r="J23" s="73" t="n">
        <f aca="false">J24</f>
        <v>1379812.65</v>
      </c>
      <c r="K23" s="74" t="n">
        <f aca="false">J23/G23*100</f>
        <v>129.647317616141</v>
      </c>
      <c r="L23" s="75" t="n">
        <f aca="false">J23/I23*100</f>
        <v>108.532919436402</v>
      </c>
    </row>
    <row r="24" customFormat="false" ht="15" hidden="false" customHeight="false" outlineLevel="0" collapsed="false">
      <c r="B24" s="76"/>
      <c r="C24" s="77"/>
      <c r="D24" s="77"/>
      <c r="E24" s="77" t="n">
        <v>6526</v>
      </c>
      <c r="F24" s="77" t="s">
        <v>53</v>
      </c>
      <c r="G24" s="78" t="n">
        <v>1064281.68</v>
      </c>
      <c r="H24" s="78" t="n">
        <v>1271331</v>
      </c>
      <c r="I24" s="78" t="n">
        <v>1271331</v>
      </c>
      <c r="J24" s="78" t="n">
        <v>1379812.65</v>
      </c>
      <c r="K24" s="79" t="n">
        <f aca="false">J24/G24*100</f>
        <v>129.647317616141</v>
      </c>
      <c r="L24" s="80" t="n">
        <f aca="false">J24/I24*100</f>
        <v>108.532919436402</v>
      </c>
    </row>
    <row r="25" customFormat="false" ht="25.5" hidden="false" customHeight="false" outlineLevel="0" collapsed="false">
      <c r="B25" s="71"/>
      <c r="C25" s="72" t="n">
        <v>66</v>
      </c>
      <c r="D25" s="83"/>
      <c r="E25" s="83"/>
      <c r="F25" s="81" t="s">
        <v>54</v>
      </c>
      <c r="G25" s="73" t="n">
        <f aca="false">G26+G28</f>
        <v>127298.54</v>
      </c>
      <c r="H25" s="73" t="n">
        <f aca="false">H26+H28</f>
        <v>236700</v>
      </c>
      <c r="I25" s="73" t="n">
        <f aca="false">I26+I28</f>
        <v>236700</v>
      </c>
      <c r="J25" s="73" t="n">
        <f aca="false">J26+J28</f>
        <v>109792.04</v>
      </c>
      <c r="K25" s="74" t="n">
        <f aca="false">J25/G25*100</f>
        <v>86.2476820236901</v>
      </c>
      <c r="L25" s="75" t="n">
        <f aca="false">J25/I25*100</f>
        <v>46.3844697929869</v>
      </c>
    </row>
    <row r="26" customFormat="false" ht="25.5" hidden="false" customHeight="false" outlineLevel="0" collapsed="false">
      <c r="B26" s="71"/>
      <c r="C26" s="72"/>
      <c r="D26" s="83" t="n">
        <v>661</v>
      </c>
      <c r="E26" s="83"/>
      <c r="F26" s="81" t="s">
        <v>55</v>
      </c>
      <c r="G26" s="73" t="n">
        <f aca="false">G27</f>
        <v>106239.91</v>
      </c>
      <c r="H26" s="73" t="n">
        <f aca="false">H27</f>
        <v>233500</v>
      </c>
      <c r="I26" s="73" t="n">
        <f aca="false">I27</f>
        <v>233500</v>
      </c>
      <c r="J26" s="73" t="n">
        <f aca="false">J27</f>
        <v>107902.04</v>
      </c>
      <c r="K26" s="74" t="n">
        <f aca="false">J26/G26*100</f>
        <v>101.564506219932</v>
      </c>
      <c r="L26" s="75" t="n">
        <f aca="false">J26/I26*100</f>
        <v>46.2107237687366</v>
      </c>
    </row>
    <row r="27" customFormat="false" ht="19.5" hidden="false" customHeight="true" outlineLevel="0" collapsed="false">
      <c r="B27" s="76"/>
      <c r="C27" s="72"/>
      <c r="D27" s="84"/>
      <c r="E27" s="84" t="n">
        <v>6615</v>
      </c>
      <c r="F27" s="82" t="s">
        <v>56</v>
      </c>
      <c r="G27" s="78" t="n">
        <v>106239.91</v>
      </c>
      <c r="H27" s="78" t="n">
        <v>233500</v>
      </c>
      <c r="I27" s="78" t="n">
        <v>233500</v>
      </c>
      <c r="J27" s="78" t="n">
        <v>107902.04</v>
      </c>
      <c r="K27" s="79" t="n">
        <f aca="false">J27/G27*100</f>
        <v>101.564506219932</v>
      </c>
      <c r="L27" s="80" t="n">
        <f aca="false">J27/I27*100</f>
        <v>46.2107237687366</v>
      </c>
    </row>
    <row r="28" customFormat="false" ht="19.5" hidden="false" customHeight="true" outlineLevel="0" collapsed="false">
      <c r="B28" s="71"/>
      <c r="C28" s="72"/>
      <c r="D28" s="83" t="n">
        <v>663</v>
      </c>
      <c r="E28" s="83"/>
      <c r="F28" s="81" t="s">
        <v>57</v>
      </c>
      <c r="G28" s="73" t="n">
        <f aca="false">G29+G30</f>
        <v>21058.63</v>
      </c>
      <c r="H28" s="73" t="n">
        <f aca="false">H29+H30</f>
        <v>3200</v>
      </c>
      <c r="I28" s="73" t="n">
        <f aca="false">I29+I30</f>
        <v>3200</v>
      </c>
      <c r="J28" s="73" t="n">
        <f aca="false">SUM(J29:J30)</f>
        <v>1890</v>
      </c>
      <c r="K28" s="74" t="n">
        <f aca="false">J28/G28*100</f>
        <v>8.9749428144186</v>
      </c>
      <c r="L28" s="75" t="n">
        <f aca="false">J28/I28*100</f>
        <v>59.0625</v>
      </c>
    </row>
    <row r="29" customFormat="false" ht="19.5" hidden="false" customHeight="true" outlineLevel="0" collapsed="false">
      <c r="B29" s="76"/>
      <c r="C29" s="72"/>
      <c r="D29" s="84"/>
      <c r="E29" s="84" t="n">
        <v>6631</v>
      </c>
      <c r="F29" s="82" t="s">
        <v>57</v>
      </c>
      <c r="G29" s="78" t="n">
        <v>1472.09</v>
      </c>
      <c r="H29" s="78" t="n">
        <v>3000</v>
      </c>
      <c r="I29" s="78" t="n">
        <v>3000</v>
      </c>
      <c r="J29" s="78" t="n">
        <v>1740</v>
      </c>
      <c r="K29" s="79" t="n">
        <f aca="false">J29/G29*100</f>
        <v>118.199294880068</v>
      </c>
      <c r="L29" s="80" t="n">
        <f aca="false">J29/I29*100</f>
        <v>58</v>
      </c>
    </row>
    <row r="30" customFormat="false" ht="19.5" hidden="false" customHeight="true" outlineLevel="0" collapsed="false">
      <c r="B30" s="76"/>
      <c r="C30" s="72"/>
      <c r="D30" s="84"/>
      <c r="E30" s="84" t="n">
        <v>6632</v>
      </c>
      <c r="F30" s="82" t="s">
        <v>58</v>
      </c>
      <c r="G30" s="78" t="n">
        <v>19586.54</v>
      </c>
      <c r="H30" s="78" t="n">
        <v>200</v>
      </c>
      <c r="I30" s="78" t="n">
        <v>200</v>
      </c>
      <c r="J30" s="78" t="n">
        <v>150</v>
      </c>
      <c r="K30" s="79" t="n">
        <f aca="false">J30/G30*100</f>
        <v>0.765832045884572</v>
      </c>
      <c r="L30" s="80" t="n">
        <f aca="false">J30/I30*100</f>
        <v>75</v>
      </c>
    </row>
    <row r="31" customFormat="false" ht="27" hidden="false" customHeight="true" outlineLevel="0" collapsed="false">
      <c r="B31" s="71"/>
      <c r="C31" s="72" t="n">
        <v>67</v>
      </c>
      <c r="D31" s="83"/>
      <c r="E31" s="83"/>
      <c r="F31" s="81" t="s">
        <v>59</v>
      </c>
      <c r="G31" s="73" t="n">
        <f aca="false">G32+G35</f>
        <v>7938705.95</v>
      </c>
      <c r="H31" s="73" t="n">
        <f aca="false">H32+H35</f>
        <v>15661218</v>
      </c>
      <c r="I31" s="73" t="n">
        <f aca="false">I32+I35</f>
        <v>15661218</v>
      </c>
      <c r="J31" s="73" t="n">
        <f aca="false">J32+J35</f>
        <v>14334983.53</v>
      </c>
      <c r="K31" s="74" t="n">
        <f aca="false">J31/G31*100</f>
        <v>180.570783453694</v>
      </c>
      <c r="L31" s="75" t="n">
        <f aca="false">J31/I31*100</f>
        <v>91.5317284390014</v>
      </c>
    </row>
    <row r="32" customFormat="false" ht="30" hidden="false" customHeight="true" outlineLevel="0" collapsed="false">
      <c r="B32" s="71"/>
      <c r="C32" s="72"/>
      <c r="D32" s="83" t="n">
        <v>671</v>
      </c>
      <c r="E32" s="72"/>
      <c r="F32" s="81" t="s">
        <v>59</v>
      </c>
      <c r="G32" s="73" t="n">
        <f aca="false">SUM(G33:G34)</f>
        <v>399054.56</v>
      </c>
      <c r="H32" s="73" t="n">
        <f aca="false">SUM(H33:H34)</f>
        <v>402199</v>
      </c>
      <c r="I32" s="73" t="n">
        <f aca="false">SUM(I33:I34)</f>
        <v>402199</v>
      </c>
      <c r="J32" s="73" t="n">
        <f aca="false">SUM(J33:J34)</f>
        <v>399789.88</v>
      </c>
      <c r="K32" s="74" t="n">
        <f aca="false">J32/G32*100</f>
        <v>100.184265530007</v>
      </c>
      <c r="L32" s="75" t="n">
        <f aca="false">J32/I32*100</f>
        <v>99.4010129314096</v>
      </c>
    </row>
    <row r="33" customFormat="false" ht="24" hidden="false" customHeight="true" outlineLevel="0" collapsed="false">
      <c r="B33" s="76"/>
      <c r="C33" s="72"/>
      <c r="D33" s="84"/>
      <c r="E33" s="84" t="n">
        <v>6711</v>
      </c>
      <c r="F33" s="82" t="s">
        <v>60</v>
      </c>
      <c r="G33" s="78" t="n">
        <v>120112.56</v>
      </c>
      <c r="H33" s="78" t="n">
        <v>278219</v>
      </c>
      <c r="I33" s="78" t="n">
        <v>278219</v>
      </c>
      <c r="J33" s="78" t="n">
        <v>275809.88</v>
      </c>
      <c r="K33" s="79" t="n">
        <f aca="false">J33/G33*100</f>
        <v>229.626177312348</v>
      </c>
      <c r="L33" s="80" t="n">
        <f aca="false">J33/I33*100</f>
        <v>99.1340922079369</v>
      </c>
    </row>
    <row r="34" customFormat="false" ht="26.25" hidden="false" customHeight="true" outlineLevel="0" collapsed="false">
      <c r="B34" s="76"/>
      <c r="C34" s="72"/>
      <c r="D34" s="84"/>
      <c r="E34" s="84" t="n">
        <v>6712</v>
      </c>
      <c r="F34" s="82" t="s">
        <v>60</v>
      </c>
      <c r="G34" s="78" t="n">
        <v>278942</v>
      </c>
      <c r="H34" s="78" t="n">
        <v>123980</v>
      </c>
      <c r="I34" s="78" t="n">
        <v>123980</v>
      </c>
      <c r="J34" s="78" t="n">
        <v>123980</v>
      </c>
      <c r="K34" s="79" t="n">
        <f aca="false">J34/G34*100</f>
        <v>44.4465157631336</v>
      </c>
      <c r="L34" s="80" t="n">
        <f aca="false">J34/I34*100</f>
        <v>100</v>
      </c>
    </row>
    <row r="35" customFormat="false" ht="15" hidden="false" customHeight="false" outlineLevel="0" collapsed="false">
      <c r="B35" s="71"/>
      <c r="C35" s="72"/>
      <c r="D35" s="83" t="n">
        <v>673</v>
      </c>
      <c r="E35" s="83"/>
      <c r="F35" s="81" t="s">
        <v>61</v>
      </c>
      <c r="G35" s="73" t="n">
        <f aca="false">G36</f>
        <v>7539651.39</v>
      </c>
      <c r="H35" s="73" t="n">
        <f aca="false">H36</f>
        <v>15259019</v>
      </c>
      <c r="I35" s="73" t="n">
        <f aca="false">I36</f>
        <v>15259019</v>
      </c>
      <c r="J35" s="73" t="n">
        <f aca="false">J36</f>
        <v>13935193.65</v>
      </c>
      <c r="K35" s="74" t="n">
        <f aca="false">J35/G35*100</f>
        <v>184.825437267332</v>
      </c>
      <c r="L35" s="75" t="n">
        <f aca="false">J35/I35*100</f>
        <v>91.3243089218252</v>
      </c>
    </row>
    <row r="36" customFormat="false" ht="15" hidden="false" customHeight="false" outlineLevel="0" collapsed="false">
      <c r="B36" s="85"/>
      <c r="C36" s="86"/>
      <c r="D36" s="87"/>
      <c r="E36" s="87" t="n">
        <v>6731</v>
      </c>
      <c r="F36" s="88" t="s">
        <v>61</v>
      </c>
      <c r="G36" s="89" t="n">
        <v>7539651.39</v>
      </c>
      <c r="H36" s="89" t="n">
        <v>15259019</v>
      </c>
      <c r="I36" s="89" t="n">
        <v>15259019</v>
      </c>
      <c r="J36" s="89" t="n">
        <v>13935193.65</v>
      </c>
      <c r="K36" s="90" t="n">
        <f aca="false">J36/G36*100</f>
        <v>184.825437267332</v>
      </c>
      <c r="L36" s="75" t="n">
        <f aca="false">J36/I36*100</f>
        <v>91.3243089218252</v>
      </c>
    </row>
    <row r="37" customFormat="false" ht="15" hidden="false" customHeight="false" outlineLevel="0" collapsed="false">
      <c r="B37" s="77"/>
      <c r="C37" s="72" t="n">
        <v>68</v>
      </c>
      <c r="D37" s="84"/>
      <c r="E37" s="84"/>
      <c r="F37" s="81" t="s">
        <v>62</v>
      </c>
      <c r="G37" s="73" t="n">
        <f aca="false">SUM(G38)</f>
        <v>0</v>
      </c>
      <c r="H37" s="73" t="n">
        <f aca="false">SUM(H38)</f>
        <v>0</v>
      </c>
      <c r="I37" s="73" t="n">
        <f aca="false">SUM(I38)</f>
        <v>0</v>
      </c>
      <c r="J37" s="73" t="n">
        <f aca="false">J38</f>
        <v>911.81</v>
      </c>
      <c r="K37" s="90" t="n">
        <v>0</v>
      </c>
      <c r="L37" s="75" t="n">
        <v>0</v>
      </c>
    </row>
    <row r="38" customFormat="false" ht="15" hidden="false" customHeight="false" outlineLevel="0" collapsed="false">
      <c r="B38" s="77"/>
      <c r="C38" s="72"/>
      <c r="D38" s="83" t="n">
        <v>683</v>
      </c>
      <c r="E38" s="84"/>
      <c r="F38" s="81" t="s">
        <v>63</v>
      </c>
      <c r="G38" s="73" t="n">
        <f aca="false">SUM(G39)</f>
        <v>0</v>
      </c>
      <c r="H38" s="73" t="n">
        <f aca="false">SUM(H39)</f>
        <v>0</v>
      </c>
      <c r="I38" s="73" t="n">
        <f aca="false">SUM(I39)</f>
        <v>0</v>
      </c>
      <c r="J38" s="73" t="n">
        <f aca="false">J39</f>
        <v>911.81</v>
      </c>
      <c r="K38" s="90" t="n">
        <v>0</v>
      </c>
      <c r="L38" s="75" t="n">
        <v>0</v>
      </c>
    </row>
    <row r="39" customFormat="false" ht="15.75" hidden="false" customHeight="false" outlineLevel="0" collapsed="false">
      <c r="B39" s="91"/>
      <c r="C39" s="92"/>
      <c r="D39" s="93"/>
      <c r="E39" s="93" t="n">
        <v>6831</v>
      </c>
      <c r="F39" s="94" t="s">
        <v>63</v>
      </c>
      <c r="G39" s="95" t="n">
        <v>0</v>
      </c>
      <c r="H39" s="95" t="n">
        <v>0</v>
      </c>
      <c r="I39" s="95" t="n">
        <v>0</v>
      </c>
      <c r="J39" s="96" t="n">
        <v>911.81</v>
      </c>
      <c r="K39" s="90" t="n">
        <v>0</v>
      </c>
      <c r="L39" s="75" t="n">
        <v>0</v>
      </c>
    </row>
    <row r="40" customFormat="false" ht="15.75" hidden="false" customHeight="false" outlineLevel="0" collapsed="false">
      <c r="B40" s="97" t="n">
        <v>7</v>
      </c>
      <c r="C40" s="98"/>
      <c r="D40" s="99"/>
      <c r="E40" s="99"/>
      <c r="F40" s="58" t="s">
        <v>64</v>
      </c>
      <c r="G40" s="100" t="n">
        <f aca="false">G41</f>
        <v>187.25</v>
      </c>
      <c r="H40" s="100" t="n">
        <f aca="false">H41</f>
        <v>3000</v>
      </c>
      <c r="I40" s="100" t="n">
        <f aca="false">I41</f>
        <v>3000</v>
      </c>
      <c r="J40" s="101" t="n">
        <f aca="false">J41</f>
        <v>204.75</v>
      </c>
      <c r="K40" s="64" t="n">
        <f aca="false">J40/G40*100</f>
        <v>109.345794392523</v>
      </c>
      <c r="L40" s="65" t="n">
        <f aca="false">J40/I40*100</f>
        <v>6.825</v>
      </c>
    </row>
    <row r="41" customFormat="false" ht="30.75" hidden="false" customHeight="true" outlineLevel="0" collapsed="false">
      <c r="B41" s="102"/>
      <c r="C41" s="103" t="n">
        <v>72</v>
      </c>
      <c r="D41" s="104"/>
      <c r="E41" s="104"/>
      <c r="F41" s="67" t="s">
        <v>65</v>
      </c>
      <c r="G41" s="68" t="n">
        <f aca="false">G42</f>
        <v>187.25</v>
      </c>
      <c r="H41" s="68" t="n">
        <f aca="false">H42</f>
        <v>3000</v>
      </c>
      <c r="I41" s="68" t="n">
        <f aca="false">I42</f>
        <v>3000</v>
      </c>
      <c r="J41" s="68" t="n">
        <f aca="false">J42</f>
        <v>204.75</v>
      </c>
      <c r="K41" s="69" t="n">
        <f aca="false">J41/G41*100</f>
        <v>109.345794392523</v>
      </c>
      <c r="L41" s="70" t="n">
        <f aca="false">J41/I41*100</f>
        <v>6.825</v>
      </c>
    </row>
    <row r="42" customFormat="false" ht="15" hidden="false" customHeight="false" outlineLevel="0" collapsed="false">
      <c r="B42" s="71"/>
      <c r="C42" s="72"/>
      <c r="D42" s="72" t="n">
        <v>721</v>
      </c>
      <c r="E42" s="72"/>
      <c r="F42" s="81" t="s">
        <v>66</v>
      </c>
      <c r="G42" s="73" t="n">
        <f aca="false">SUM(G43:G44)</f>
        <v>187.25</v>
      </c>
      <c r="H42" s="73" t="n">
        <f aca="false">SUM(H43:H44)</f>
        <v>3000</v>
      </c>
      <c r="I42" s="73" t="n">
        <f aca="false">SUM(I43:I44)</f>
        <v>3000</v>
      </c>
      <c r="J42" s="73" t="n">
        <f aca="false">SUM(J43:J44)</f>
        <v>204.75</v>
      </c>
      <c r="K42" s="74" t="n">
        <f aca="false">J42/G42*100</f>
        <v>109.345794392523</v>
      </c>
      <c r="L42" s="75" t="n">
        <f aca="false">J42/I42*100</f>
        <v>6.825</v>
      </c>
    </row>
    <row r="43" customFormat="false" ht="15" hidden="false" customHeight="false" outlineLevel="0" collapsed="false">
      <c r="B43" s="76"/>
      <c r="C43" s="77"/>
      <c r="D43" s="77"/>
      <c r="E43" s="77" t="n">
        <v>7211</v>
      </c>
      <c r="F43" s="82" t="s">
        <v>67</v>
      </c>
      <c r="G43" s="78" t="n">
        <v>187.25</v>
      </c>
      <c r="H43" s="78" t="n">
        <v>3000</v>
      </c>
      <c r="I43" s="78" t="n">
        <v>3000</v>
      </c>
      <c r="J43" s="78" t="n">
        <v>204.75</v>
      </c>
      <c r="K43" s="79" t="n">
        <f aca="false">J43/G43*100</f>
        <v>109.345794392523</v>
      </c>
      <c r="L43" s="80" t="n">
        <f aca="false">J43/I43*100</f>
        <v>6.825</v>
      </c>
    </row>
    <row r="44" customFormat="false" ht="15.75" hidden="false" customHeight="false" outlineLevel="0" collapsed="false">
      <c r="B44" s="105"/>
      <c r="C44" s="106"/>
      <c r="D44" s="106"/>
      <c r="E44" s="106" t="n">
        <v>7212</v>
      </c>
      <c r="F44" s="107" t="s">
        <v>68</v>
      </c>
      <c r="G44" s="96" t="n">
        <v>0</v>
      </c>
      <c r="H44" s="96" t="n">
        <v>0</v>
      </c>
      <c r="I44" s="96" t="n">
        <v>0</v>
      </c>
      <c r="J44" s="96" t="n">
        <v>0</v>
      </c>
      <c r="K44" s="79" t="n">
        <v>0</v>
      </c>
      <c r="L44" s="80" t="n">
        <v>0</v>
      </c>
    </row>
    <row r="45" customFormat="false" ht="35.4" hidden="false" customHeight="true" outlineLevel="0" collapsed="false"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</row>
    <row r="46" customFormat="false" ht="36.75" hidden="false" customHeight="true" outlineLevel="0" collapsed="false">
      <c r="B46" s="50" t="s">
        <v>4</v>
      </c>
      <c r="C46" s="50"/>
      <c r="D46" s="50"/>
      <c r="E46" s="50"/>
      <c r="F46" s="50"/>
      <c r="G46" s="51" t="s">
        <v>34</v>
      </c>
      <c r="H46" s="51" t="s">
        <v>6</v>
      </c>
      <c r="I46" s="51" t="s">
        <v>35</v>
      </c>
      <c r="J46" s="51" t="s">
        <v>36</v>
      </c>
      <c r="K46" s="51" t="s">
        <v>37</v>
      </c>
      <c r="L46" s="52" t="s">
        <v>38</v>
      </c>
    </row>
    <row r="47" customFormat="false" ht="15.75" hidden="false" customHeight="false" outlineLevel="0" collapsed="false">
      <c r="B47" s="53" t="n">
        <v>1</v>
      </c>
      <c r="C47" s="53"/>
      <c r="D47" s="53"/>
      <c r="E47" s="53"/>
      <c r="F47" s="53"/>
      <c r="G47" s="54" t="n">
        <v>2</v>
      </c>
      <c r="H47" s="54" t="n">
        <v>3</v>
      </c>
      <c r="I47" s="54" t="n">
        <v>4</v>
      </c>
      <c r="J47" s="54" t="n">
        <v>5</v>
      </c>
      <c r="K47" s="55" t="s">
        <v>11</v>
      </c>
      <c r="L47" s="56" t="s">
        <v>12</v>
      </c>
    </row>
    <row r="48" customFormat="false" ht="22.5" hidden="false" customHeight="true" outlineLevel="0" collapsed="false">
      <c r="B48" s="57"/>
      <c r="C48" s="58"/>
      <c r="D48" s="58"/>
      <c r="E48" s="58"/>
      <c r="F48" s="58" t="s">
        <v>69</v>
      </c>
      <c r="G48" s="59" t="n">
        <f aca="false">G49+G100</f>
        <v>12793515.87</v>
      </c>
      <c r="H48" s="59" t="n">
        <f aca="false">H49+H100</f>
        <v>17392095</v>
      </c>
      <c r="I48" s="59" t="n">
        <f aca="false">I49+I100</f>
        <v>17392095</v>
      </c>
      <c r="J48" s="59" t="n">
        <f aca="false">J49+J100</f>
        <v>15136581.9</v>
      </c>
      <c r="K48" s="64" t="n">
        <f aca="false">J48/G48*100</f>
        <v>118.31448097465</v>
      </c>
      <c r="L48" s="65" t="n">
        <f aca="false">J48/I48*100</f>
        <v>87.0313892604658</v>
      </c>
    </row>
    <row r="49" customFormat="false" ht="15.75" hidden="false" customHeight="false" outlineLevel="0" collapsed="false">
      <c r="B49" s="57" t="n">
        <v>3</v>
      </c>
      <c r="C49" s="58"/>
      <c r="D49" s="58"/>
      <c r="E49" s="58"/>
      <c r="F49" s="58" t="s">
        <v>70</v>
      </c>
      <c r="G49" s="59" t="n">
        <f aca="false">G50+G60+G90+G95</f>
        <v>12194603.66</v>
      </c>
      <c r="H49" s="59" t="n">
        <f aca="false">H50+H60+H90+H95</f>
        <v>17027915</v>
      </c>
      <c r="I49" s="59" t="n">
        <f aca="false">I50+I60+I90+I95</f>
        <v>17027915</v>
      </c>
      <c r="J49" s="59" t="n">
        <f aca="false">J50+J60+J90+J95</f>
        <v>14917927.53</v>
      </c>
      <c r="K49" s="64" t="n">
        <f aca="false">J49/G49*100</f>
        <v>122.332204850026</v>
      </c>
      <c r="L49" s="65" t="n">
        <f aca="false">J49/I49*100</f>
        <v>87.608656315233</v>
      </c>
    </row>
    <row r="50" customFormat="false" ht="15" hidden="false" customHeight="false" outlineLevel="0" collapsed="false">
      <c r="B50" s="66"/>
      <c r="C50" s="67" t="n">
        <v>31</v>
      </c>
      <c r="D50" s="67"/>
      <c r="E50" s="67"/>
      <c r="F50" s="67" t="s">
        <v>71</v>
      </c>
      <c r="G50" s="68" t="n">
        <f aca="false">G51+G55+G57</f>
        <v>8795199.58</v>
      </c>
      <c r="H50" s="68" t="n">
        <f aca="false">H51+H55+H57</f>
        <v>11878400</v>
      </c>
      <c r="I50" s="68" t="n">
        <f aca="false">I51+I55+I57</f>
        <v>11878400</v>
      </c>
      <c r="J50" s="68" t="n">
        <f aca="false">J51+J55+J57</f>
        <v>11105037.12</v>
      </c>
      <c r="K50" s="69" t="n">
        <f aca="false">J50/G50*100</f>
        <v>126.262480106222</v>
      </c>
      <c r="L50" s="70" t="n">
        <f aca="false">J50/I50*100</f>
        <v>93.4893345905173</v>
      </c>
    </row>
    <row r="51" customFormat="false" ht="15" hidden="false" customHeight="false" outlineLevel="0" collapsed="false">
      <c r="B51" s="71"/>
      <c r="C51" s="72"/>
      <c r="D51" s="72" t="n">
        <v>311</v>
      </c>
      <c r="E51" s="72"/>
      <c r="F51" s="72" t="s">
        <v>72</v>
      </c>
      <c r="G51" s="73" t="n">
        <f aca="false">SUM(G52:G54)</f>
        <v>7432345.53</v>
      </c>
      <c r="H51" s="73" t="n">
        <f aca="false">SUM(H52:H54)</f>
        <v>10036300</v>
      </c>
      <c r="I51" s="73" t="n">
        <f aca="false">SUM(I52:I54)</f>
        <v>10036300</v>
      </c>
      <c r="J51" s="73" t="n">
        <f aca="false">SUM(J52:J54)</f>
        <v>9458927.5</v>
      </c>
      <c r="K51" s="74" t="n">
        <f aca="false">J51/G51*100</f>
        <v>127.267058048094</v>
      </c>
      <c r="L51" s="75" t="n">
        <f aca="false">J51/I51*100</f>
        <v>94.2471578171238</v>
      </c>
    </row>
    <row r="52" customFormat="false" ht="15" hidden="false" customHeight="false" outlineLevel="0" collapsed="false">
      <c r="B52" s="76"/>
      <c r="C52" s="77"/>
      <c r="D52" s="77"/>
      <c r="E52" s="77" t="n">
        <v>3111</v>
      </c>
      <c r="F52" s="77" t="s">
        <v>73</v>
      </c>
      <c r="G52" s="78" t="n">
        <v>6176030.32</v>
      </c>
      <c r="H52" s="78" t="n">
        <v>9016300</v>
      </c>
      <c r="I52" s="78" t="n">
        <v>9016300</v>
      </c>
      <c r="J52" s="78" t="n">
        <v>9021153.01</v>
      </c>
      <c r="K52" s="79" t="n">
        <f aca="false">J52/G52*100</f>
        <v>146.067174909854</v>
      </c>
      <c r="L52" s="80" t="n">
        <f aca="false">J52/I52*100</f>
        <v>100.053824850548</v>
      </c>
    </row>
    <row r="53" customFormat="false" ht="15" hidden="false" customHeight="false" outlineLevel="0" collapsed="false">
      <c r="B53" s="76"/>
      <c r="C53" s="77"/>
      <c r="D53" s="77"/>
      <c r="E53" s="77" t="n">
        <v>3113</v>
      </c>
      <c r="F53" s="77" t="s">
        <v>74</v>
      </c>
      <c r="G53" s="78" t="n">
        <v>463853.24</v>
      </c>
      <c r="H53" s="78" t="n">
        <v>700000</v>
      </c>
      <c r="I53" s="78" t="n">
        <v>700000</v>
      </c>
      <c r="J53" s="78" t="n">
        <v>437774.49</v>
      </c>
      <c r="K53" s="79" t="n">
        <f aca="false">J53/G53*100</f>
        <v>94.3778014787608</v>
      </c>
      <c r="L53" s="80" t="n">
        <f aca="false">J53/I53*100</f>
        <v>62.5392128571429</v>
      </c>
    </row>
    <row r="54" customFormat="false" ht="15" hidden="false" customHeight="false" outlineLevel="0" collapsed="false">
      <c r="B54" s="76"/>
      <c r="C54" s="77"/>
      <c r="D54" s="77"/>
      <c r="E54" s="77" t="n">
        <v>3114</v>
      </c>
      <c r="F54" s="77" t="s">
        <v>75</v>
      </c>
      <c r="G54" s="78" t="n">
        <v>792461.97</v>
      </c>
      <c r="H54" s="78" t="n">
        <v>320000</v>
      </c>
      <c r="I54" s="78" t="n">
        <v>320000</v>
      </c>
      <c r="J54" s="78" t="n">
        <v>0</v>
      </c>
      <c r="K54" s="79" t="n">
        <f aca="false">J54/G54*100</f>
        <v>0</v>
      </c>
      <c r="L54" s="80" t="n">
        <f aca="false">J54/I54*100</f>
        <v>0</v>
      </c>
    </row>
    <row r="55" customFormat="false" ht="15" hidden="false" customHeight="false" outlineLevel="0" collapsed="false">
      <c r="B55" s="76"/>
      <c r="C55" s="77"/>
      <c r="D55" s="72" t="n">
        <v>312</v>
      </c>
      <c r="E55" s="72"/>
      <c r="F55" s="72" t="s">
        <v>76</v>
      </c>
      <c r="G55" s="73" t="n">
        <f aca="false">G56</f>
        <v>277666.42</v>
      </c>
      <c r="H55" s="73" t="n">
        <f aca="false">H56</f>
        <v>334000</v>
      </c>
      <c r="I55" s="73" t="n">
        <f aca="false">I56</f>
        <v>334000</v>
      </c>
      <c r="J55" s="73" t="n">
        <f aca="false">J56</f>
        <v>269772.99</v>
      </c>
      <c r="K55" s="74" t="n">
        <f aca="false">J55/G55*100</f>
        <v>97.1572255658426</v>
      </c>
      <c r="L55" s="75" t="n">
        <f aca="false">J55/I55*100</f>
        <v>80.7703562874251</v>
      </c>
    </row>
    <row r="56" customFormat="false" ht="15" hidden="false" customHeight="false" outlineLevel="0" collapsed="false">
      <c r="B56" s="76"/>
      <c r="C56" s="77"/>
      <c r="D56" s="77"/>
      <c r="E56" s="77" t="n">
        <v>3121</v>
      </c>
      <c r="F56" s="77" t="s">
        <v>76</v>
      </c>
      <c r="G56" s="78" t="n">
        <v>277666.42</v>
      </c>
      <c r="H56" s="78" t="n">
        <v>334000</v>
      </c>
      <c r="I56" s="78" t="n">
        <v>334000</v>
      </c>
      <c r="J56" s="78" t="n">
        <v>269772.99</v>
      </c>
      <c r="K56" s="79" t="n">
        <f aca="false">J56/G56*100</f>
        <v>97.1572255658426</v>
      </c>
      <c r="L56" s="80" t="n">
        <f aca="false">J56/I56*100</f>
        <v>80.7703562874251</v>
      </c>
    </row>
    <row r="57" customFormat="false" ht="15" hidden="false" customHeight="false" outlineLevel="0" collapsed="false">
      <c r="B57" s="76"/>
      <c r="C57" s="77"/>
      <c r="D57" s="72" t="n">
        <v>313</v>
      </c>
      <c r="E57" s="72"/>
      <c r="F57" s="72" t="s">
        <v>77</v>
      </c>
      <c r="G57" s="73" t="n">
        <f aca="false">SUM(G58:G59)</f>
        <v>1085187.63</v>
      </c>
      <c r="H57" s="73" t="n">
        <f aca="false">SUM(H58:H59)</f>
        <v>1508100</v>
      </c>
      <c r="I57" s="73" t="n">
        <f aca="false">SUM(I58:I59)</f>
        <v>1508100</v>
      </c>
      <c r="J57" s="73" t="n">
        <f aca="false">SUM(J58:J59)</f>
        <v>1376336.63</v>
      </c>
      <c r="K57" s="74" t="n">
        <f aca="false">J57/G57*100</f>
        <v>126.829369590215</v>
      </c>
      <c r="L57" s="75" t="n">
        <f aca="false">J57/I57*100</f>
        <v>91.2629553743121</v>
      </c>
    </row>
    <row r="58" customFormat="false" ht="15" hidden="false" customHeight="false" outlineLevel="0" collapsed="false">
      <c r="B58" s="76"/>
      <c r="C58" s="77"/>
      <c r="D58" s="77"/>
      <c r="E58" s="77" t="n">
        <v>3132</v>
      </c>
      <c r="F58" s="77" t="s">
        <v>78</v>
      </c>
      <c r="G58" s="78" t="n">
        <v>1084510.48</v>
      </c>
      <c r="H58" s="78" t="n">
        <v>1502700</v>
      </c>
      <c r="I58" s="78" t="n">
        <v>1502700</v>
      </c>
      <c r="J58" s="78" t="n">
        <v>1376328.78</v>
      </c>
      <c r="K58" s="79" t="n">
        <f aca="false">J58/G58*100</f>
        <v>126.907835874486</v>
      </c>
      <c r="L58" s="80" t="n">
        <f aca="false">J58/I58*100</f>
        <v>91.5903892992613</v>
      </c>
    </row>
    <row r="59" customFormat="false" ht="25.5" hidden="false" customHeight="false" outlineLevel="0" collapsed="false">
      <c r="B59" s="76"/>
      <c r="C59" s="77"/>
      <c r="D59" s="77"/>
      <c r="E59" s="77" t="n">
        <v>3133</v>
      </c>
      <c r="F59" s="82" t="s">
        <v>79</v>
      </c>
      <c r="G59" s="78" t="n">
        <v>677.15</v>
      </c>
      <c r="H59" s="78" t="n">
        <v>5400</v>
      </c>
      <c r="I59" s="78" t="n">
        <v>5400</v>
      </c>
      <c r="J59" s="78" t="n">
        <v>7.85</v>
      </c>
      <c r="K59" s="79" t="n">
        <f aca="false">J59/G59*100</f>
        <v>1.15927047183047</v>
      </c>
      <c r="L59" s="80" t="n">
        <f aca="false">J59/I59*100</f>
        <v>0.14537037037037</v>
      </c>
    </row>
    <row r="60" customFormat="false" ht="15" hidden="false" customHeight="false" outlineLevel="0" collapsed="false">
      <c r="B60" s="71"/>
      <c r="C60" s="72" t="n">
        <v>32</v>
      </c>
      <c r="D60" s="83"/>
      <c r="E60" s="83"/>
      <c r="F60" s="72" t="s">
        <v>80</v>
      </c>
      <c r="G60" s="73" t="n">
        <f aca="false">G61+G66+G71+G80+G82</f>
        <v>3363569.97</v>
      </c>
      <c r="H60" s="73" t="n">
        <f aca="false">H61+H66+H71+H80+H82</f>
        <v>5085865</v>
      </c>
      <c r="I60" s="73" t="n">
        <f aca="false">I61+I66+I71+I80+I82</f>
        <v>5085865</v>
      </c>
      <c r="J60" s="73" t="n">
        <f aca="false">J61+J66+J71+J80+J82</f>
        <v>3779651.94</v>
      </c>
      <c r="K60" s="74" t="n">
        <f aca="false">J60/G60*100</f>
        <v>112.370248685506</v>
      </c>
      <c r="L60" s="75" t="n">
        <f aca="false">J60/I60*100</f>
        <v>74.3167964544871</v>
      </c>
    </row>
    <row r="61" customFormat="false" ht="15" hidden="false" customHeight="false" outlineLevel="0" collapsed="false">
      <c r="B61" s="71"/>
      <c r="C61" s="72"/>
      <c r="D61" s="72" t="n">
        <v>321</v>
      </c>
      <c r="E61" s="72"/>
      <c r="F61" s="72" t="s">
        <v>81</v>
      </c>
      <c r="G61" s="73" t="n">
        <f aca="false">SUM(G62:G65)</f>
        <v>237490.84</v>
      </c>
      <c r="H61" s="73" t="n">
        <f aca="false">SUM(H62:H65)</f>
        <v>292500</v>
      </c>
      <c r="I61" s="73" t="n">
        <f aca="false">SUM(I62:I65)</f>
        <v>292500</v>
      </c>
      <c r="J61" s="73" t="n">
        <f aca="false">SUM(J62:J65)</f>
        <v>185480.95</v>
      </c>
      <c r="K61" s="74" t="n">
        <f aca="false">J61/G61*100</f>
        <v>78.1002543087557</v>
      </c>
      <c r="L61" s="75" t="n">
        <f aca="false">J61/I61*100</f>
        <v>63.4122905982906</v>
      </c>
    </row>
    <row r="62" customFormat="false" ht="15" hidden="false" customHeight="false" outlineLevel="0" collapsed="false">
      <c r="B62" s="76"/>
      <c r="C62" s="72"/>
      <c r="D62" s="77"/>
      <c r="E62" s="77" t="n">
        <v>3211</v>
      </c>
      <c r="F62" s="82" t="s">
        <v>82</v>
      </c>
      <c r="G62" s="78" t="n">
        <v>2725.58</v>
      </c>
      <c r="H62" s="78" t="n">
        <v>7000</v>
      </c>
      <c r="I62" s="78" t="n">
        <v>7000</v>
      </c>
      <c r="J62" s="78" t="n">
        <v>2714.95</v>
      </c>
      <c r="K62" s="79" t="n">
        <f aca="false">J62/G62*100</f>
        <v>99.6099912679136</v>
      </c>
      <c r="L62" s="80" t="n">
        <f aca="false">J62/I62*100</f>
        <v>38.785</v>
      </c>
    </row>
    <row r="63" customFormat="false" ht="25.5" hidden="false" customHeight="false" outlineLevel="0" collapsed="false">
      <c r="B63" s="76"/>
      <c r="C63" s="72"/>
      <c r="D63" s="77"/>
      <c r="E63" s="77" t="n">
        <v>3212</v>
      </c>
      <c r="F63" s="82" t="s">
        <v>83</v>
      </c>
      <c r="G63" s="78" t="n">
        <v>218001.41</v>
      </c>
      <c r="H63" s="78" t="n">
        <v>261000</v>
      </c>
      <c r="I63" s="78" t="n">
        <v>261000</v>
      </c>
      <c r="J63" s="78" t="n">
        <v>168538.9</v>
      </c>
      <c r="K63" s="79" t="n">
        <f aca="false">J63/G63*100</f>
        <v>77.3109219798166</v>
      </c>
      <c r="L63" s="80" t="n">
        <f aca="false">J63/I63*100</f>
        <v>64.5742911877395</v>
      </c>
    </row>
    <row r="64" customFormat="false" ht="15" hidden="false" customHeight="false" outlineLevel="0" collapsed="false">
      <c r="B64" s="76"/>
      <c r="C64" s="72"/>
      <c r="D64" s="77"/>
      <c r="E64" s="77" t="n">
        <v>3213</v>
      </c>
      <c r="F64" s="82" t="s">
        <v>84</v>
      </c>
      <c r="G64" s="78" t="n">
        <v>16604.21</v>
      </c>
      <c r="H64" s="78" t="n">
        <v>23000</v>
      </c>
      <c r="I64" s="78" t="n">
        <v>23000</v>
      </c>
      <c r="J64" s="78" t="n">
        <v>13811.1</v>
      </c>
      <c r="K64" s="79" t="n">
        <f aca="false">J64/G64*100</f>
        <v>83.1783023703025</v>
      </c>
      <c r="L64" s="80" t="n">
        <f aca="false">J64/I64*100</f>
        <v>60.0482608695652</v>
      </c>
    </row>
    <row r="65" customFormat="false" ht="15" hidden="false" customHeight="false" outlineLevel="0" collapsed="false">
      <c r="B65" s="76"/>
      <c r="C65" s="72"/>
      <c r="D65" s="77"/>
      <c r="E65" s="77" t="n">
        <v>3214</v>
      </c>
      <c r="F65" s="82" t="s">
        <v>85</v>
      </c>
      <c r="G65" s="78" t="n">
        <v>159.64</v>
      </c>
      <c r="H65" s="78" t="n">
        <v>1500</v>
      </c>
      <c r="I65" s="78" t="n">
        <v>1500</v>
      </c>
      <c r="J65" s="78" t="n">
        <v>416</v>
      </c>
      <c r="K65" s="79" t="n">
        <f aca="false">J65/G65*100</f>
        <v>260.586319218241</v>
      </c>
      <c r="L65" s="80" t="n">
        <f aca="false">J65/I65*100</f>
        <v>27.7333333333333</v>
      </c>
    </row>
    <row r="66" customFormat="false" ht="15" hidden="false" customHeight="false" outlineLevel="0" collapsed="false">
      <c r="B66" s="71"/>
      <c r="C66" s="72"/>
      <c r="D66" s="72" t="n">
        <v>322</v>
      </c>
      <c r="E66" s="72"/>
      <c r="F66" s="72" t="s">
        <v>86</v>
      </c>
      <c r="G66" s="73" t="n">
        <f aca="false">SUM(G67:G70)</f>
        <v>2124083.91</v>
      </c>
      <c r="H66" s="73" t="n">
        <f aca="false">SUM(H67:H70)</f>
        <v>3125191</v>
      </c>
      <c r="I66" s="73" t="n">
        <f aca="false">SUM(I67:I70)</f>
        <v>3125191</v>
      </c>
      <c r="J66" s="73" t="n">
        <f aca="false">SUM(J67:J70)</f>
        <v>2448254.47</v>
      </c>
      <c r="K66" s="74" t="n">
        <f aca="false">J66/G66*100</f>
        <v>115.261664497991</v>
      </c>
      <c r="L66" s="75" t="n">
        <f aca="false">J66/I66*100</f>
        <v>78.3393549386262</v>
      </c>
    </row>
    <row r="67" customFormat="false" ht="15" hidden="false" customHeight="false" outlineLevel="0" collapsed="false">
      <c r="B67" s="76"/>
      <c r="C67" s="72"/>
      <c r="D67" s="77"/>
      <c r="E67" s="77" t="n">
        <v>3221</v>
      </c>
      <c r="F67" s="82" t="s">
        <v>87</v>
      </c>
      <c r="G67" s="78" t="n">
        <v>64614.93</v>
      </c>
      <c r="H67" s="78" t="n">
        <v>106500</v>
      </c>
      <c r="I67" s="78" t="n">
        <v>106500</v>
      </c>
      <c r="J67" s="78" t="n">
        <v>100080.11</v>
      </c>
      <c r="K67" s="79" t="n">
        <f aca="false">J67/G67*100</f>
        <v>154.886974264307</v>
      </c>
      <c r="L67" s="80" t="n">
        <f aca="false">J67/I67*100</f>
        <v>93.9719342723005</v>
      </c>
    </row>
    <row r="68" customFormat="false" ht="15" hidden="false" customHeight="false" outlineLevel="0" collapsed="false">
      <c r="B68" s="76"/>
      <c r="C68" s="72"/>
      <c r="D68" s="77"/>
      <c r="E68" s="77" t="n">
        <v>3222</v>
      </c>
      <c r="F68" s="82" t="s">
        <v>88</v>
      </c>
      <c r="G68" s="78" t="n">
        <v>1498437.93</v>
      </c>
      <c r="H68" s="78" t="n">
        <v>2182691</v>
      </c>
      <c r="I68" s="78" t="n">
        <v>2182691</v>
      </c>
      <c r="J68" s="78" t="n">
        <v>1727816.74</v>
      </c>
      <c r="K68" s="79" t="n">
        <f aca="false">J68/G68*100</f>
        <v>115.307861967963</v>
      </c>
      <c r="L68" s="80" t="n">
        <f aca="false">J68/I68*100</f>
        <v>79.1599333116781</v>
      </c>
    </row>
    <row r="69" customFormat="false" ht="15" hidden="false" customHeight="false" outlineLevel="0" collapsed="false">
      <c r="B69" s="76"/>
      <c r="C69" s="72"/>
      <c r="D69" s="77"/>
      <c r="E69" s="77" t="n">
        <v>3223</v>
      </c>
      <c r="F69" s="82" t="s">
        <v>89</v>
      </c>
      <c r="G69" s="78" t="n">
        <v>513781.42</v>
      </c>
      <c r="H69" s="78" t="n">
        <v>796000</v>
      </c>
      <c r="I69" s="78" t="n">
        <v>796000</v>
      </c>
      <c r="J69" s="78" t="n">
        <v>555593.65</v>
      </c>
      <c r="K69" s="79" t="n">
        <f aca="false">J69/G69*100</f>
        <v>108.138135863302</v>
      </c>
      <c r="L69" s="80" t="n">
        <f aca="false">J69/I69*100</f>
        <v>69.7981972361809</v>
      </c>
    </row>
    <row r="70" customFormat="false" ht="15" hidden="false" customHeight="false" outlineLevel="0" collapsed="false">
      <c r="B70" s="76"/>
      <c r="C70" s="72"/>
      <c r="D70" s="77"/>
      <c r="E70" s="77" t="n">
        <v>3225</v>
      </c>
      <c r="F70" s="82" t="s">
        <v>90</v>
      </c>
      <c r="G70" s="78" t="n">
        <v>47249.63</v>
      </c>
      <c r="H70" s="78" t="n">
        <v>40000</v>
      </c>
      <c r="I70" s="78" t="n">
        <v>40000</v>
      </c>
      <c r="J70" s="78" t="n">
        <v>64763.97</v>
      </c>
      <c r="K70" s="79" t="n">
        <f aca="false">J70/G70*100</f>
        <v>137.06767650879</v>
      </c>
      <c r="L70" s="80" t="n">
        <f aca="false">J70/I70*100</f>
        <v>161.909925</v>
      </c>
    </row>
    <row r="71" customFormat="false" ht="15" hidden="false" customHeight="false" outlineLevel="0" collapsed="false">
      <c r="B71" s="71"/>
      <c r="C71" s="72"/>
      <c r="D71" s="72" t="n">
        <v>323</v>
      </c>
      <c r="E71" s="72"/>
      <c r="F71" s="72" t="s">
        <v>91</v>
      </c>
      <c r="G71" s="73" t="n">
        <f aca="false">SUM(G72:G79)</f>
        <v>958409.69</v>
      </c>
      <c r="H71" s="73" t="n">
        <f aca="false">SUM(H72:H79)</f>
        <v>1488700</v>
      </c>
      <c r="I71" s="73" t="n">
        <f aca="false">SUM(I72:I79)</f>
        <v>1488700</v>
      </c>
      <c r="J71" s="73" t="n">
        <f aca="false">SUM(J72:J79)</f>
        <v>1075472.21</v>
      </c>
      <c r="K71" s="74" t="n">
        <f aca="false">J71/G71*100</f>
        <v>112.214246289601</v>
      </c>
      <c r="L71" s="75" t="n">
        <f aca="false">J71/I71*100</f>
        <v>72.2423732115268</v>
      </c>
    </row>
    <row r="72" customFormat="false" ht="15" hidden="false" customHeight="false" outlineLevel="0" collapsed="false">
      <c r="B72" s="76"/>
      <c r="C72" s="72"/>
      <c r="D72" s="77"/>
      <c r="E72" s="77" t="n">
        <v>3231</v>
      </c>
      <c r="F72" s="82" t="s">
        <v>92</v>
      </c>
      <c r="G72" s="78" t="n">
        <v>15754.02</v>
      </c>
      <c r="H72" s="78" t="n">
        <v>19000</v>
      </c>
      <c r="I72" s="78" t="n">
        <v>19000</v>
      </c>
      <c r="J72" s="78" t="n">
        <v>16335.46</v>
      </c>
      <c r="K72" s="79" t="n">
        <f aca="false">J72/G72*100</f>
        <v>103.690740522102</v>
      </c>
      <c r="L72" s="80" t="n">
        <f aca="false">J72/I72*100</f>
        <v>85.9761052631579</v>
      </c>
    </row>
    <row r="73" customFormat="false" ht="15" hidden="false" customHeight="false" outlineLevel="0" collapsed="false">
      <c r="B73" s="76"/>
      <c r="C73" s="72"/>
      <c r="D73" s="77"/>
      <c r="E73" s="77" t="n">
        <v>3232</v>
      </c>
      <c r="F73" s="82" t="s">
        <v>93</v>
      </c>
      <c r="G73" s="78" t="n">
        <v>186277.61</v>
      </c>
      <c r="H73" s="78" t="n">
        <v>401065</v>
      </c>
      <c r="I73" s="78" t="n">
        <v>401065</v>
      </c>
      <c r="J73" s="78" t="n">
        <v>266817.22</v>
      </c>
      <c r="K73" s="79" t="n">
        <f aca="false">J73/G73*100</f>
        <v>143.236334200337</v>
      </c>
      <c r="L73" s="80" t="n">
        <f aca="false">J73/I73*100</f>
        <v>66.527176392854</v>
      </c>
    </row>
    <row r="74" customFormat="false" ht="15" hidden="false" customHeight="false" outlineLevel="0" collapsed="false">
      <c r="B74" s="76"/>
      <c r="C74" s="72"/>
      <c r="D74" s="77"/>
      <c r="E74" s="77" t="n">
        <v>3234</v>
      </c>
      <c r="F74" s="82" t="s">
        <v>94</v>
      </c>
      <c r="G74" s="78" t="n">
        <v>142012.18</v>
      </c>
      <c r="H74" s="78" t="n">
        <v>204700</v>
      </c>
      <c r="I74" s="78" t="n">
        <v>204700</v>
      </c>
      <c r="J74" s="78" t="n">
        <v>181048.49</v>
      </c>
      <c r="K74" s="79" t="n">
        <f aca="false">J74/G74*100</f>
        <v>127.48800138129</v>
      </c>
      <c r="L74" s="80" t="n">
        <f aca="false">J74/I74*100</f>
        <v>88.4457694186614</v>
      </c>
    </row>
    <row r="75" customFormat="false" ht="15" hidden="false" customHeight="false" outlineLevel="0" collapsed="false">
      <c r="B75" s="76"/>
      <c r="C75" s="72"/>
      <c r="D75" s="77"/>
      <c r="E75" s="77" t="n">
        <v>3235</v>
      </c>
      <c r="F75" s="82" t="s">
        <v>95</v>
      </c>
      <c r="G75" s="78" t="n">
        <v>3771.1</v>
      </c>
      <c r="H75" s="78" t="n">
        <v>11000</v>
      </c>
      <c r="I75" s="78" t="n">
        <v>11000</v>
      </c>
      <c r="J75" s="78" t="n">
        <v>11441.25</v>
      </c>
      <c r="K75" s="79" t="n">
        <f aca="false">J75/G75*100</f>
        <v>303.392909230728</v>
      </c>
      <c r="L75" s="80" t="n">
        <f aca="false">J75/I75*100</f>
        <v>104.011363636364</v>
      </c>
    </row>
    <row r="76" customFormat="false" ht="15" hidden="false" customHeight="false" outlineLevel="0" collapsed="false">
      <c r="B76" s="76"/>
      <c r="C76" s="72"/>
      <c r="D76" s="77"/>
      <c r="E76" s="77" t="n">
        <v>3236</v>
      </c>
      <c r="F76" s="82" t="s">
        <v>96</v>
      </c>
      <c r="G76" s="78" t="n">
        <v>114516.37</v>
      </c>
      <c r="H76" s="78" t="n">
        <v>170000</v>
      </c>
      <c r="I76" s="78" t="n">
        <v>170000</v>
      </c>
      <c r="J76" s="78" t="n">
        <v>125141.14</v>
      </c>
      <c r="K76" s="79" t="n">
        <f aca="false">J76/G76*100</f>
        <v>109.277948646119</v>
      </c>
      <c r="L76" s="80" t="n">
        <f aca="false">J76/I76*100</f>
        <v>73.6124352941177</v>
      </c>
    </row>
    <row r="77" customFormat="false" ht="15" hidden="false" customHeight="false" outlineLevel="0" collapsed="false">
      <c r="B77" s="76"/>
      <c r="C77" s="72"/>
      <c r="D77" s="77"/>
      <c r="E77" s="77" t="n">
        <v>3237</v>
      </c>
      <c r="F77" s="82" t="s">
        <v>97</v>
      </c>
      <c r="G77" s="78" t="n">
        <v>282308.97</v>
      </c>
      <c r="H77" s="78" t="n">
        <v>314000</v>
      </c>
      <c r="I77" s="78" t="n">
        <v>314000</v>
      </c>
      <c r="J77" s="78" t="n">
        <v>260209.7</v>
      </c>
      <c r="K77" s="79" t="n">
        <f aca="false">J77/G77*100</f>
        <v>92.1719561372776</v>
      </c>
      <c r="L77" s="80" t="n">
        <f aca="false">J77/I77*100</f>
        <v>82.8693312101911</v>
      </c>
    </row>
    <row r="78" customFormat="false" ht="15" hidden="false" customHeight="false" outlineLevel="0" collapsed="false">
      <c r="B78" s="76"/>
      <c r="C78" s="72"/>
      <c r="D78" s="77"/>
      <c r="E78" s="77" t="n">
        <v>3238</v>
      </c>
      <c r="F78" s="82" t="s">
        <v>98</v>
      </c>
      <c r="G78" s="78" t="n">
        <v>143436.87</v>
      </c>
      <c r="H78" s="78" t="n">
        <v>269935</v>
      </c>
      <c r="I78" s="78" t="n">
        <v>269935</v>
      </c>
      <c r="J78" s="78" t="n">
        <v>149447.71</v>
      </c>
      <c r="K78" s="79" t="n">
        <f aca="false">J78/G78*100</f>
        <v>104.190582240117</v>
      </c>
      <c r="L78" s="80" t="n">
        <f aca="false">J78/I78*100</f>
        <v>55.3643321540371</v>
      </c>
    </row>
    <row r="79" customFormat="false" ht="15" hidden="false" customHeight="false" outlineLevel="0" collapsed="false">
      <c r="B79" s="76"/>
      <c r="C79" s="72"/>
      <c r="D79" s="77"/>
      <c r="E79" s="77" t="n">
        <v>3239</v>
      </c>
      <c r="F79" s="82" t="s">
        <v>99</v>
      </c>
      <c r="G79" s="78" t="n">
        <v>70332.57</v>
      </c>
      <c r="H79" s="78" t="n">
        <v>99000</v>
      </c>
      <c r="I79" s="78" t="n">
        <v>99000</v>
      </c>
      <c r="J79" s="78" t="n">
        <v>65031.24</v>
      </c>
      <c r="K79" s="79" t="n">
        <f aca="false">J79/G79*100</f>
        <v>92.4624821757544</v>
      </c>
      <c r="L79" s="80" t="n">
        <f aca="false">J79/I79*100</f>
        <v>65.6881212121212</v>
      </c>
    </row>
    <row r="80" customFormat="false" ht="15" hidden="false" customHeight="false" outlineLevel="0" collapsed="false">
      <c r="B80" s="71"/>
      <c r="C80" s="72"/>
      <c r="D80" s="72" t="n">
        <v>324</v>
      </c>
      <c r="E80" s="72"/>
      <c r="F80" s="72" t="s">
        <v>100</v>
      </c>
      <c r="G80" s="73" t="n">
        <f aca="false">G81</f>
        <v>0</v>
      </c>
      <c r="H80" s="73" t="n">
        <f aca="false">H81</f>
        <v>0</v>
      </c>
      <c r="I80" s="73" t="n">
        <f aca="false">I81</f>
        <v>0</v>
      </c>
      <c r="J80" s="73" t="n">
        <f aca="false">J81</f>
        <v>0</v>
      </c>
      <c r="K80" s="79" t="n">
        <v>0</v>
      </c>
      <c r="L80" s="80" t="n">
        <v>0</v>
      </c>
    </row>
    <row r="81" customFormat="false" ht="15" hidden="false" customHeight="false" outlineLevel="0" collapsed="false">
      <c r="B81" s="76"/>
      <c r="C81" s="72"/>
      <c r="D81" s="77"/>
      <c r="E81" s="77" t="n">
        <v>3241</v>
      </c>
      <c r="F81" s="77" t="s">
        <v>100</v>
      </c>
      <c r="G81" s="78" t="n">
        <v>0</v>
      </c>
      <c r="H81" s="78" t="n">
        <v>0</v>
      </c>
      <c r="I81" s="78" t="n">
        <v>0</v>
      </c>
      <c r="J81" s="78" t="n">
        <v>0</v>
      </c>
      <c r="K81" s="79" t="n">
        <v>0</v>
      </c>
      <c r="L81" s="80" t="n">
        <v>0</v>
      </c>
    </row>
    <row r="82" customFormat="false" ht="15" hidden="false" customHeight="false" outlineLevel="0" collapsed="false">
      <c r="B82" s="71"/>
      <c r="C82" s="72"/>
      <c r="D82" s="72" t="n">
        <v>329</v>
      </c>
      <c r="E82" s="72"/>
      <c r="F82" s="81" t="s">
        <v>101</v>
      </c>
      <c r="G82" s="73" t="n">
        <f aca="false">SUM(G83:G89)</f>
        <v>43585.53</v>
      </c>
      <c r="H82" s="73" t="n">
        <f aca="false">SUM(H83:H89)</f>
        <v>179474</v>
      </c>
      <c r="I82" s="73" t="n">
        <f aca="false">SUM(I83:I89)</f>
        <v>179474</v>
      </c>
      <c r="J82" s="73" t="n">
        <f aca="false">SUM(J83:J89)</f>
        <v>70444.31</v>
      </c>
      <c r="K82" s="74" t="n">
        <f aca="false">J82/G82*100</f>
        <v>161.62315796091</v>
      </c>
      <c r="L82" s="75" t="n">
        <f aca="false">J82/I82*100</f>
        <v>39.2504262455843</v>
      </c>
    </row>
    <row r="83" customFormat="false" ht="25.5" hidden="false" customHeight="false" outlineLevel="0" collapsed="false">
      <c r="B83" s="76"/>
      <c r="C83" s="72"/>
      <c r="D83" s="77"/>
      <c r="E83" s="77" t="n">
        <v>3291</v>
      </c>
      <c r="F83" s="82" t="s">
        <v>102</v>
      </c>
      <c r="G83" s="78" t="n">
        <v>10523.99</v>
      </c>
      <c r="H83" s="78" t="n">
        <v>13000</v>
      </c>
      <c r="I83" s="78" t="n">
        <v>13000</v>
      </c>
      <c r="J83" s="78" t="n">
        <v>10514.56</v>
      </c>
      <c r="K83" s="79" t="n">
        <f aca="false">J83/G83*100</f>
        <v>99.9103952018198</v>
      </c>
      <c r="L83" s="80" t="n">
        <f aca="false">J83/I83*100</f>
        <v>80.8812307692308</v>
      </c>
    </row>
    <row r="84" customFormat="false" ht="15" hidden="false" customHeight="false" outlineLevel="0" collapsed="false">
      <c r="B84" s="76"/>
      <c r="C84" s="72"/>
      <c r="D84" s="77"/>
      <c r="E84" s="77" t="n">
        <v>3292</v>
      </c>
      <c r="F84" s="82" t="s">
        <v>103</v>
      </c>
      <c r="G84" s="78" t="n">
        <v>6664.38</v>
      </c>
      <c r="H84" s="78" t="n">
        <v>98874</v>
      </c>
      <c r="I84" s="78" t="n">
        <v>98874</v>
      </c>
      <c r="J84" s="78" t="n">
        <v>49903.35</v>
      </c>
      <c r="K84" s="79" t="n">
        <f aca="false">J84/G84*100</f>
        <v>748.807090832155</v>
      </c>
      <c r="L84" s="80" t="n">
        <f aca="false">J84/I84*100</f>
        <v>50.4716609017537</v>
      </c>
    </row>
    <row r="85" customFormat="false" ht="15" hidden="false" customHeight="false" outlineLevel="0" collapsed="false">
      <c r="B85" s="76"/>
      <c r="C85" s="72"/>
      <c r="D85" s="77"/>
      <c r="E85" s="77" t="n">
        <v>3293</v>
      </c>
      <c r="F85" s="82" t="s">
        <v>104</v>
      </c>
      <c r="G85" s="78" t="n">
        <v>33</v>
      </c>
      <c r="H85" s="78" t="n">
        <v>2000</v>
      </c>
      <c r="I85" s="78" t="n">
        <v>2000</v>
      </c>
      <c r="J85" s="78" t="n">
        <v>0</v>
      </c>
      <c r="K85" s="79" t="n">
        <f aca="false">J85/G85*100</f>
        <v>0</v>
      </c>
      <c r="L85" s="80" t="n">
        <f aca="false">J85/I85*100</f>
        <v>0</v>
      </c>
    </row>
    <row r="86" customFormat="false" ht="15" hidden="false" customHeight="false" outlineLevel="0" collapsed="false">
      <c r="B86" s="76"/>
      <c r="C86" s="72"/>
      <c r="D86" s="77"/>
      <c r="E86" s="77" t="n">
        <v>3294</v>
      </c>
      <c r="F86" s="82" t="s">
        <v>105</v>
      </c>
      <c r="G86" s="78" t="n">
        <v>2875</v>
      </c>
      <c r="H86" s="78" t="n">
        <v>3000</v>
      </c>
      <c r="I86" s="78" t="n">
        <v>3000</v>
      </c>
      <c r="J86" s="78" t="n">
        <v>3241.26</v>
      </c>
      <c r="K86" s="79" t="n">
        <f aca="false">J86/G86*100</f>
        <v>112.73947826087</v>
      </c>
      <c r="L86" s="80" t="n">
        <f aca="false">J86/I86*100</f>
        <v>108.042</v>
      </c>
    </row>
    <row r="87" customFormat="false" ht="15" hidden="false" customHeight="false" outlineLevel="0" collapsed="false">
      <c r="B87" s="76"/>
      <c r="C87" s="72"/>
      <c r="D87" s="77"/>
      <c r="E87" s="77" t="n">
        <v>3295</v>
      </c>
      <c r="F87" s="82" t="s">
        <v>106</v>
      </c>
      <c r="G87" s="78" t="n">
        <v>10540.94</v>
      </c>
      <c r="H87" s="78" t="n">
        <v>10600</v>
      </c>
      <c r="I87" s="78" t="n">
        <v>10600</v>
      </c>
      <c r="J87" s="78" t="n">
        <v>5538.92</v>
      </c>
      <c r="K87" s="79" t="n">
        <f aca="false">J87/G87*100</f>
        <v>52.546736818538</v>
      </c>
      <c r="L87" s="80" t="n">
        <f aca="false">J87/I87*100</f>
        <v>52.2539622641509</v>
      </c>
    </row>
    <row r="88" customFormat="false" ht="15" hidden="false" customHeight="false" outlineLevel="0" collapsed="false">
      <c r="B88" s="76"/>
      <c r="C88" s="72"/>
      <c r="D88" s="77"/>
      <c r="E88" s="77" t="n">
        <v>3296</v>
      </c>
      <c r="F88" s="82" t="s">
        <v>107</v>
      </c>
      <c r="G88" s="78" t="n">
        <v>12509.82</v>
      </c>
      <c r="H88" s="78" t="n">
        <v>50000</v>
      </c>
      <c r="I88" s="78" t="n">
        <v>50000</v>
      </c>
      <c r="J88" s="78" t="n">
        <v>1165.9</v>
      </c>
      <c r="K88" s="79" t="n">
        <f aca="false">J88/G88*100</f>
        <v>9.31987830360469</v>
      </c>
      <c r="L88" s="80" t="n">
        <f aca="false">J88/I88*100</f>
        <v>2.3318</v>
      </c>
    </row>
    <row r="89" customFormat="false" ht="15" hidden="false" customHeight="false" outlineLevel="0" collapsed="false">
      <c r="B89" s="76"/>
      <c r="C89" s="72"/>
      <c r="D89" s="77"/>
      <c r="E89" s="77" t="n">
        <v>3299</v>
      </c>
      <c r="F89" s="82" t="s">
        <v>101</v>
      </c>
      <c r="G89" s="78" t="n">
        <v>438.4</v>
      </c>
      <c r="H89" s="78" t="n">
        <v>2000</v>
      </c>
      <c r="I89" s="78" t="n">
        <v>2000</v>
      </c>
      <c r="J89" s="78" t="n">
        <v>80.32</v>
      </c>
      <c r="K89" s="79" t="n">
        <f aca="false">J89/G89*100</f>
        <v>18.3211678832117</v>
      </c>
      <c r="L89" s="80" t="n">
        <f aca="false">J89/I89*100</f>
        <v>4.016</v>
      </c>
    </row>
    <row r="90" customFormat="false" ht="15" hidden="false" customHeight="false" outlineLevel="0" collapsed="false">
      <c r="B90" s="71"/>
      <c r="C90" s="72" t="n">
        <v>34</v>
      </c>
      <c r="D90" s="83"/>
      <c r="E90" s="83"/>
      <c r="F90" s="72" t="s">
        <v>108</v>
      </c>
      <c r="G90" s="73" t="n">
        <f aca="false">G91</f>
        <v>32210.71</v>
      </c>
      <c r="H90" s="73" t="n">
        <f aca="false">H91</f>
        <v>38150</v>
      </c>
      <c r="I90" s="73" t="n">
        <f aca="false">I91</f>
        <v>38150</v>
      </c>
      <c r="J90" s="73" t="n">
        <f aca="false">J91</f>
        <v>29485.67</v>
      </c>
      <c r="K90" s="74" t="n">
        <f aca="false">J90/G90*100</f>
        <v>91.5399567410964</v>
      </c>
      <c r="L90" s="75" t="n">
        <f aca="false">J90/I90*100</f>
        <v>77.2887811271298</v>
      </c>
    </row>
    <row r="91" customFormat="false" ht="15" hidden="false" customHeight="false" outlineLevel="0" collapsed="false">
      <c r="B91" s="71"/>
      <c r="C91" s="72"/>
      <c r="D91" s="72" t="n">
        <v>343</v>
      </c>
      <c r="E91" s="72"/>
      <c r="F91" s="72" t="s">
        <v>109</v>
      </c>
      <c r="G91" s="73" t="n">
        <f aca="false">SUM(G92:G94)</f>
        <v>32210.71</v>
      </c>
      <c r="H91" s="73" t="n">
        <f aca="false">SUM(H92:H94)</f>
        <v>38150</v>
      </c>
      <c r="I91" s="73" t="n">
        <f aca="false">SUM(I92:I94)</f>
        <v>38150</v>
      </c>
      <c r="J91" s="73" t="n">
        <f aca="false">SUM(J92:J94)</f>
        <v>29485.67</v>
      </c>
      <c r="K91" s="74" t="n">
        <f aca="false">J91/G91*100</f>
        <v>91.5399567410964</v>
      </c>
      <c r="L91" s="75" t="n">
        <f aca="false">J91/I91*100</f>
        <v>77.2887811271298</v>
      </c>
    </row>
    <row r="92" customFormat="false" ht="15" hidden="false" customHeight="false" outlineLevel="0" collapsed="false">
      <c r="B92" s="76"/>
      <c r="C92" s="72"/>
      <c r="D92" s="77"/>
      <c r="E92" s="77" t="n">
        <v>3431</v>
      </c>
      <c r="F92" s="82" t="s">
        <v>110</v>
      </c>
      <c r="G92" s="78" t="n">
        <v>7292.27</v>
      </c>
      <c r="H92" s="78" t="n">
        <v>8000</v>
      </c>
      <c r="I92" s="78" t="n">
        <v>8000</v>
      </c>
      <c r="J92" s="78" t="n">
        <v>7854.87</v>
      </c>
      <c r="K92" s="79" t="n">
        <f aca="false">J92/G92*100</f>
        <v>107.71501878016</v>
      </c>
      <c r="L92" s="80" t="n">
        <f aca="false">J92/I92*100</f>
        <v>98.185875</v>
      </c>
    </row>
    <row r="93" customFormat="false" ht="25.5" hidden="false" customHeight="false" outlineLevel="0" collapsed="false">
      <c r="B93" s="76"/>
      <c r="C93" s="72"/>
      <c r="D93" s="77"/>
      <c r="E93" s="77" t="n">
        <v>3432</v>
      </c>
      <c r="F93" s="82" t="s">
        <v>111</v>
      </c>
      <c r="G93" s="78" t="n">
        <v>5.75</v>
      </c>
      <c r="H93" s="78" t="n">
        <v>0</v>
      </c>
      <c r="I93" s="78" t="n">
        <v>0</v>
      </c>
      <c r="J93" s="78" t="n">
        <v>0</v>
      </c>
      <c r="K93" s="79" t="n">
        <f aca="false">J93/G93*100</f>
        <v>0</v>
      </c>
      <c r="L93" s="80" t="n">
        <v>0</v>
      </c>
    </row>
    <row r="94" customFormat="false" ht="15" hidden="false" customHeight="false" outlineLevel="0" collapsed="false">
      <c r="B94" s="76"/>
      <c r="C94" s="72"/>
      <c r="D94" s="77"/>
      <c r="E94" s="77" t="n">
        <v>3433</v>
      </c>
      <c r="F94" s="82" t="s">
        <v>112</v>
      </c>
      <c r="G94" s="78" t="n">
        <v>24912.69</v>
      </c>
      <c r="H94" s="78" t="n">
        <v>30150</v>
      </c>
      <c r="I94" s="78" t="n">
        <v>30150</v>
      </c>
      <c r="J94" s="78" t="n">
        <v>21630.8</v>
      </c>
      <c r="K94" s="79" t="n">
        <f aca="false">J94/G94*100</f>
        <v>86.8264326333286</v>
      </c>
      <c r="L94" s="80" t="n">
        <f aca="false">J94/I94*100</f>
        <v>71.7439469320066</v>
      </c>
    </row>
    <row r="95" customFormat="false" ht="15" hidden="false" customHeight="false" outlineLevel="0" collapsed="false">
      <c r="B95" s="71"/>
      <c r="C95" s="72" t="n">
        <v>38</v>
      </c>
      <c r="D95" s="83"/>
      <c r="E95" s="83"/>
      <c r="F95" s="72" t="s">
        <v>113</v>
      </c>
      <c r="G95" s="73" t="n">
        <f aca="false">G96</f>
        <v>3623.4</v>
      </c>
      <c r="H95" s="73" t="n">
        <f aca="false">H96</f>
        <v>25500</v>
      </c>
      <c r="I95" s="73" t="n">
        <f aca="false">I96</f>
        <v>25500</v>
      </c>
      <c r="J95" s="73" t="n">
        <f aca="false">J96</f>
        <v>3752.8</v>
      </c>
      <c r="K95" s="74" t="n">
        <f aca="false">J95/G95*100</f>
        <v>103.571231440084</v>
      </c>
      <c r="L95" s="75" t="n">
        <f aca="false">J95/I95*100</f>
        <v>14.716862745098</v>
      </c>
    </row>
    <row r="96" customFormat="false" ht="15" hidden="false" customHeight="false" outlineLevel="0" collapsed="false">
      <c r="B96" s="71"/>
      <c r="C96" s="72"/>
      <c r="D96" s="72" t="n">
        <v>383</v>
      </c>
      <c r="E96" s="72"/>
      <c r="F96" s="72" t="s">
        <v>114</v>
      </c>
      <c r="G96" s="73" t="n">
        <f aca="false">G97</f>
        <v>3623.4</v>
      </c>
      <c r="H96" s="73" t="n">
        <f aca="false">SUM(H97:H99)</f>
        <v>25500</v>
      </c>
      <c r="I96" s="73" t="n">
        <f aca="false">SUM(I97:I99)</f>
        <v>25500</v>
      </c>
      <c r="J96" s="73" t="n">
        <f aca="false">J97+J98</f>
        <v>3752.8</v>
      </c>
      <c r="K96" s="74" t="n">
        <f aca="false">J96/G96*100</f>
        <v>103.571231440084</v>
      </c>
      <c r="L96" s="75" t="n">
        <f aca="false">J96/I96*100</f>
        <v>14.716862745098</v>
      </c>
    </row>
    <row r="97" customFormat="false" ht="15" hidden="false" customHeight="false" outlineLevel="0" collapsed="false">
      <c r="B97" s="85"/>
      <c r="C97" s="86"/>
      <c r="D97" s="108"/>
      <c r="E97" s="108" t="n">
        <v>3831</v>
      </c>
      <c r="F97" s="88" t="s">
        <v>115</v>
      </c>
      <c r="G97" s="89" t="n">
        <v>3623.4</v>
      </c>
      <c r="H97" s="89" t="n">
        <v>24000</v>
      </c>
      <c r="I97" s="89" t="n">
        <v>24000</v>
      </c>
      <c r="J97" s="89" t="n">
        <v>3623.4</v>
      </c>
      <c r="K97" s="79" t="n">
        <f aca="false">J97/G97*100</f>
        <v>100</v>
      </c>
      <c r="L97" s="80" t="n">
        <f aca="false">J97/I97*100</f>
        <v>15.0975</v>
      </c>
    </row>
    <row r="98" customFormat="false" ht="15" hidden="false" customHeight="false" outlineLevel="0" collapsed="false">
      <c r="B98" s="91"/>
      <c r="C98" s="92"/>
      <c r="D98" s="109"/>
      <c r="E98" s="108" t="n">
        <v>3834</v>
      </c>
      <c r="F98" s="88" t="s">
        <v>116</v>
      </c>
      <c r="G98" s="89"/>
      <c r="H98" s="89" t="n">
        <v>1000</v>
      </c>
      <c r="I98" s="89" t="n">
        <v>1000</v>
      </c>
      <c r="J98" s="89" t="n">
        <v>129.4</v>
      </c>
      <c r="K98" s="79" t="n">
        <v>0</v>
      </c>
      <c r="L98" s="80" t="n">
        <f aca="false">J98/I98*100</f>
        <v>12.94</v>
      </c>
    </row>
    <row r="99" customFormat="false" ht="15.75" hidden="false" customHeight="false" outlineLevel="0" collapsed="false">
      <c r="B99" s="91"/>
      <c r="C99" s="92"/>
      <c r="D99" s="109"/>
      <c r="E99" s="108" t="n">
        <v>3835</v>
      </c>
      <c r="F99" s="88" t="s">
        <v>117</v>
      </c>
      <c r="G99" s="89" t="n">
        <v>0</v>
      </c>
      <c r="H99" s="89" t="n">
        <v>500</v>
      </c>
      <c r="I99" s="89" t="n">
        <v>500</v>
      </c>
      <c r="J99" s="89" t="n">
        <v>0</v>
      </c>
      <c r="K99" s="90" t="n">
        <v>0</v>
      </c>
      <c r="L99" s="110" t="n">
        <f aca="false">J99/I99*100</f>
        <v>0</v>
      </c>
    </row>
    <row r="100" customFormat="false" ht="15.75" hidden="false" customHeight="false" outlineLevel="0" collapsed="false">
      <c r="B100" s="97" t="n">
        <v>4</v>
      </c>
      <c r="C100" s="98"/>
      <c r="D100" s="98"/>
      <c r="E100" s="98"/>
      <c r="F100" s="111" t="s">
        <v>118</v>
      </c>
      <c r="G100" s="59" t="n">
        <f aca="false">G101+G104+G113</f>
        <v>598912.21</v>
      </c>
      <c r="H100" s="59" t="n">
        <f aca="false">H101+H104+H113</f>
        <v>364180</v>
      </c>
      <c r="I100" s="59" t="n">
        <f aca="false">I101+I104+I113</f>
        <v>364180</v>
      </c>
      <c r="J100" s="59" t="n">
        <f aca="false">J101+J104+J113</f>
        <v>218654.37</v>
      </c>
      <c r="K100" s="112" t="n">
        <f aca="false">J100/G100*100</f>
        <v>36.5085844551408</v>
      </c>
      <c r="L100" s="113" t="n">
        <f aca="false">J100/I100*100</f>
        <v>60.0401916634631</v>
      </c>
    </row>
    <row r="101" customFormat="false" ht="25.5" hidden="false" customHeight="false" outlineLevel="0" collapsed="false">
      <c r="B101" s="66"/>
      <c r="C101" s="67" t="n">
        <v>41</v>
      </c>
      <c r="D101" s="67"/>
      <c r="E101" s="67"/>
      <c r="F101" s="114" t="s">
        <v>119</v>
      </c>
      <c r="G101" s="68" t="n">
        <f aca="false">G102</f>
        <v>5365</v>
      </c>
      <c r="H101" s="68" t="n">
        <f aca="false">H102</f>
        <v>5500</v>
      </c>
      <c r="I101" s="68" t="n">
        <f aca="false">I102</f>
        <v>5500</v>
      </c>
      <c r="J101" s="115" t="n">
        <f aca="false">J102</f>
        <v>879.88</v>
      </c>
      <c r="K101" s="69" t="n">
        <f aca="false">J101/G101*100</f>
        <v>16.4003727865797</v>
      </c>
      <c r="L101" s="70" t="n">
        <f aca="false">J101/I101*100</f>
        <v>15.9978181818182</v>
      </c>
    </row>
    <row r="102" customFormat="false" ht="15" hidden="false" customHeight="false" outlineLevel="0" collapsed="false">
      <c r="B102" s="116"/>
      <c r="C102" s="81"/>
      <c r="D102" s="72" t="n">
        <v>412</v>
      </c>
      <c r="E102" s="72"/>
      <c r="F102" s="72" t="s">
        <v>120</v>
      </c>
      <c r="G102" s="73" t="n">
        <f aca="false">G103</f>
        <v>5365</v>
      </c>
      <c r="H102" s="73" t="n">
        <f aca="false">H103</f>
        <v>5500</v>
      </c>
      <c r="I102" s="73" t="n">
        <f aca="false">I103</f>
        <v>5500</v>
      </c>
      <c r="J102" s="117" t="n">
        <f aca="false">J103</f>
        <v>879.88</v>
      </c>
      <c r="K102" s="74" t="n">
        <f aca="false">J102/G102*100</f>
        <v>16.4003727865797</v>
      </c>
      <c r="L102" s="75" t="n">
        <f aca="false">J102/I102*100</f>
        <v>15.9978181818182</v>
      </c>
    </row>
    <row r="103" customFormat="false" ht="15" hidden="false" customHeight="false" outlineLevel="0" collapsed="false">
      <c r="B103" s="118"/>
      <c r="C103" s="82"/>
      <c r="D103" s="77"/>
      <c r="E103" s="77" t="n">
        <v>4123</v>
      </c>
      <c r="F103" s="77" t="s">
        <v>121</v>
      </c>
      <c r="G103" s="78" t="n">
        <v>5365</v>
      </c>
      <c r="H103" s="78" t="n">
        <v>5500</v>
      </c>
      <c r="I103" s="78" t="n">
        <v>5500</v>
      </c>
      <c r="J103" s="119" t="n">
        <v>879.88</v>
      </c>
      <c r="K103" s="79" t="n">
        <f aca="false">J103/G103*100</f>
        <v>16.4003727865797</v>
      </c>
      <c r="L103" s="80" t="n">
        <f aca="false">J103/I103*100</f>
        <v>15.9978181818182</v>
      </c>
    </row>
    <row r="104" customFormat="false" ht="25.5" hidden="false" customHeight="false" outlineLevel="0" collapsed="false">
      <c r="B104" s="116"/>
      <c r="C104" s="81" t="n">
        <v>42</v>
      </c>
      <c r="D104" s="81"/>
      <c r="E104" s="81"/>
      <c r="F104" s="120" t="s">
        <v>122</v>
      </c>
      <c r="G104" s="73" t="n">
        <f aca="false">G105+G111</f>
        <v>344920.82</v>
      </c>
      <c r="H104" s="73" t="n">
        <f aca="false">H105+H111</f>
        <v>263180</v>
      </c>
      <c r="I104" s="73" t="n">
        <f aca="false">I105+I111</f>
        <v>263180</v>
      </c>
      <c r="J104" s="73" t="n">
        <f aca="false">J105+J111</f>
        <v>212249.49</v>
      </c>
      <c r="K104" s="69" t="n">
        <f aca="false">J104/G104*100</f>
        <v>61.5357141966669</v>
      </c>
      <c r="L104" s="75" t="n">
        <f aca="false">J104/I104*100</f>
        <v>80.6480317653317</v>
      </c>
    </row>
    <row r="105" customFormat="false" ht="15" hidden="false" customHeight="false" outlineLevel="0" collapsed="false">
      <c r="B105" s="116"/>
      <c r="C105" s="81"/>
      <c r="D105" s="72" t="n">
        <v>422</v>
      </c>
      <c r="E105" s="72"/>
      <c r="F105" s="72" t="s">
        <v>123</v>
      </c>
      <c r="G105" s="73" t="n">
        <f aca="false">SUM(G106:G110)</f>
        <v>337620.82</v>
      </c>
      <c r="H105" s="73" t="n">
        <f aca="false">SUM(H106:H110)</f>
        <v>258180</v>
      </c>
      <c r="I105" s="73" t="n">
        <f aca="false">SUM(I106:I110)</f>
        <v>258180</v>
      </c>
      <c r="J105" s="73" t="n">
        <f aca="false">SUM(J106:J110)</f>
        <v>208999.49</v>
      </c>
      <c r="K105" s="74" t="n">
        <f aca="false">J105/G105*100</f>
        <v>61.9036142380082</v>
      </c>
      <c r="L105" s="75" t="n">
        <f aca="false">J105/I105*100</f>
        <v>80.9510767681463</v>
      </c>
    </row>
    <row r="106" customFormat="false" ht="15" hidden="false" customHeight="true" outlineLevel="0" collapsed="false">
      <c r="B106" s="118"/>
      <c r="C106" s="82"/>
      <c r="D106" s="77"/>
      <c r="E106" s="77" t="n">
        <v>4221</v>
      </c>
      <c r="F106" s="77" t="s">
        <v>124</v>
      </c>
      <c r="G106" s="78" t="n">
        <v>15685.07</v>
      </c>
      <c r="H106" s="78" t="n">
        <v>33980</v>
      </c>
      <c r="I106" s="78" t="n">
        <v>33980</v>
      </c>
      <c r="J106" s="78" t="n">
        <v>41951.25</v>
      </c>
      <c r="K106" s="79" t="n">
        <f aca="false">J106/G106*100</f>
        <v>267.459756316038</v>
      </c>
      <c r="L106" s="80" t="n">
        <f aca="false">J106/I106*100</f>
        <v>123.458652148323</v>
      </c>
    </row>
    <row r="107" customFormat="false" ht="15" hidden="false" customHeight="false" outlineLevel="0" collapsed="false">
      <c r="B107" s="118"/>
      <c r="C107" s="82"/>
      <c r="D107" s="77"/>
      <c r="E107" s="77" t="n">
        <v>4222</v>
      </c>
      <c r="F107" s="77" t="s">
        <v>125</v>
      </c>
      <c r="G107" s="78" t="n">
        <v>888.75</v>
      </c>
      <c r="H107" s="78" t="n">
        <v>1000</v>
      </c>
      <c r="I107" s="78" t="n">
        <v>1000</v>
      </c>
      <c r="J107" s="78" t="n">
        <v>278</v>
      </c>
      <c r="K107" s="79" t="n">
        <f aca="false">J107/G107*100</f>
        <v>31.2798874824191</v>
      </c>
      <c r="L107" s="80" t="n">
        <f aca="false">J107/I107*100</f>
        <v>27.8</v>
      </c>
    </row>
    <row r="108" customFormat="false" ht="15" hidden="false" customHeight="false" outlineLevel="0" collapsed="false">
      <c r="B108" s="118"/>
      <c r="C108" s="82"/>
      <c r="D108" s="77"/>
      <c r="E108" s="77" t="n">
        <v>4223</v>
      </c>
      <c r="F108" s="77" t="s">
        <v>126</v>
      </c>
      <c r="G108" s="78" t="n">
        <v>10761.35</v>
      </c>
      <c r="H108" s="78" t="n">
        <v>10000</v>
      </c>
      <c r="I108" s="78" t="n">
        <v>10000</v>
      </c>
      <c r="J108" s="78" t="n">
        <v>5080.75</v>
      </c>
      <c r="K108" s="79" t="n">
        <f aca="false">J108/G108*100</f>
        <v>47.2129426140772</v>
      </c>
      <c r="L108" s="80" t="n">
        <f aca="false">J108/I108*100</f>
        <v>50.8075</v>
      </c>
    </row>
    <row r="109" customFormat="false" ht="15" hidden="false" customHeight="false" outlineLevel="0" collapsed="false">
      <c r="B109" s="118"/>
      <c r="C109" s="82"/>
      <c r="D109" s="77"/>
      <c r="E109" s="77" t="n">
        <v>4224</v>
      </c>
      <c r="F109" s="77" t="s">
        <v>127</v>
      </c>
      <c r="G109" s="78" t="n">
        <v>304681.48</v>
      </c>
      <c r="H109" s="78" t="n">
        <v>208000</v>
      </c>
      <c r="I109" s="78" t="n">
        <v>208000</v>
      </c>
      <c r="J109" s="78" t="n">
        <v>158266.21</v>
      </c>
      <c r="K109" s="79" t="n">
        <f aca="false">J109/G109*100</f>
        <v>51.9448080664437</v>
      </c>
      <c r="L109" s="80" t="n">
        <f aca="false">J109/I109*100</f>
        <v>76.0895240384615</v>
      </c>
    </row>
    <row r="110" customFormat="false" ht="15" hidden="false" customHeight="false" outlineLevel="0" collapsed="false">
      <c r="B110" s="118"/>
      <c r="C110" s="82"/>
      <c r="D110" s="77"/>
      <c r="E110" s="77" t="n">
        <v>4227</v>
      </c>
      <c r="F110" s="77" t="s">
        <v>128</v>
      </c>
      <c r="G110" s="78" t="n">
        <v>5604.17</v>
      </c>
      <c r="H110" s="78" t="n">
        <v>5200</v>
      </c>
      <c r="I110" s="78" t="n">
        <v>5200</v>
      </c>
      <c r="J110" s="78" t="n">
        <v>3423.28</v>
      </c>
      <c r="K110" s="79" t="n">
        <f aca="false">J110/G110*100</f>
        <v>61.0845138530773</v>
      </c>
      <c r="L110" s="80" t="n">
        <f aca="false">J110/I110*100</f>
        <v>65.8323076923077</v>
      </c>
    </row>
    <row r="111" customFormat="false" ht="15" hidden="false" customHeight="false" outlineLevel="0" collapsed="false">
      <c r="B111" s="116"/>
      <c r="C111" s="81"/>
      <c r="D111" s="72" t="n">
        <v>426</v>
      </c>
      <c r="E111" s="72"/>
      <c r="F111" s="72" t="s">
        <v>129</v>
      </c>
      <c r="G111" s="73" t="n">
        <f aca="false">G112</f>
        <v>7300</v>
      </c>
      <c r="H111" s="73" t="n">
        <f aca="false">H112</f>
        <v>5000</v>
      </c>
      <c r="I111" s="73" t="n">
        <f aca="false">I112</f>
        <v>5000</v>
      </c>
      <c r="J111" s="73" t="n">
        <f aca="false">J112</f>
        <v>3250</v>
      </c>
      <c r="K111" s="79" t="n">
        <f aca="false">J111/G111*100</f>
        <v>44.5205479452055</v>
      </c>
      <c r="L111" s="75" t="n">
        <f aca="false">J111/I111*100</f>
        <v>65</v>
      </c>
    </row>
    <row r="112" customFormat="false" ht="15" hidden="false" customHeight="false" outlineLevel="0" collapsed="false">
      <c r="B112" s="118"/>
      <c r="C112" s="82"/>
      <c r="D112" s="77"/>
      <c r="E112" s="77" t="n">
        <v>4262</v>
      </c>
      <c r="F112" s="77" t="s">
        <v>130</v>
      </c>
      <c r="G112" s="78" t="n">
        <v>7300</v>
      </c>
      <c r="H112" s="78" t="n">
        <v>5000</v>
      </c>
      <c r="I112" s="78" t="n">
        <v>5000</v>
      </c>
      <c r="J112" s="78" t="n">
        <v>3250</v>
      </c>
      <c r="K112" s="79" t="n">
        <f aca="false">J112/G112*100</f>
        <v>44.5205479452055</v>
      </c>
      <c r="L112" s="80" t="n">
        <f aca="false">J112/I112*100</f>
        <v>65</v>
      </c>
    </row>
    <row r="113" customFormat="false" ht="25.5" hidden="false" customHeight="false" outlineLevel="0" collapsed="false">
      <c r="B113" s="116"/>
      <c r="C113" s="81" t="n">
        <v>45</v>
      </c>
      <c r="D113" s="81"/>
      <c r="E113" s="81"/>
      <c r="F113" s="120" t="s">
        <v>131</v>
      </c>
      <c r="G113" s="73" t="n">
        <f aca="false">G114+G116</f>
        <v>248626.39</v>
      </c>
      <c r="H113" s="73" t="n">
        <f aca="false">H114+H116</f>
        <v>95500</v>
      </c>
      <c r="I113" s="73" t="n">
        <f aca="false">I114+I116</f>
        <v>95500</v>
      </c>
      <c r="J113" s="73" t="n">
        <f aca="false">J114+J116</f>
        <v>5525</v>
      </c>
      <c r="K113" s="74" t="n">
        <f aca="false">J113/G113*100</f>
        <v>2.22220979840475</v>
      </c>
      <c r="L113" s="75" t="n">
        <f aca="false">J113/I113*100</f>
        <v>5.78534031413613</v>
      </c>
    </row>
    <row r="114" customFormat="false" ht="15" hidden="false" customHeight="false" outlineLevel="0" collapsed="false">
      <c r="B114" s="116"/>
      <c r="C114" s="81"/>
      <c r="D114" s="72" t="n">
        <v>451</v>
      </c>
      <c r="E114" s="72"/>
      <c r="F114" s="72" t="s">
        <v>132</v>
      </c>
      <c r="G114" s="73" t="n">
        <f aca="false">G115</f>
        <v>231344.85</v>
      </c>
      <c r="H114" s="73" t="n">
        <f aca="false">H115</f>
        <v>25500</v>
      </c>
      <c r="I114" s="73" t="n">
        <f aca="false">I115</f>
        <v>25500</v>
      </c>
      <c r="J114" s="73" t="n">
        <f aca="false">J115</f>
        <v>5525</v>
      </c>
      <c r="K114" s="74" t="n">
        <f aca="false">J114/G114*100</f>
        <v>2.38820963596121</v>
      </c>
      <c r="L114" s="75" t="n">
        <f aca="false">J114/I114*100</f>
        <v>21.6666666666667</v>
      </c>
    </row>
    <row r="115" customFormat="false" ht="15" hidden="false" customHeight="false" outlineLevel="0" collapsed="false">
      <c r="B115" s="118"/>
      <c r="C115" s="82"/>
      <c r="D115" s="77"/>
      <c r="E115" s="77" t="n">
        <v>4511</v>
      </c>
      <c r="F115" s="77" t="s">
        <v>132</v>
      </c>
      <c r="G115" s="78" t="n">
        <v>231344.85</v>
      </c>
      <c r="H115" s="78" t="n">
        <v>25500</v>
      </c>
      <c r="I115" s="78" t="n">
        <v>25500</v>
      </c>
      <c r="J115" s="78" t="n">
        <v>5525</v>
      </c>
      <c r="K115" s="79" t="n">
        <f aca="false">J115/G115*100</f>
        <v>2.38820963596121</v>
      </c>
      <c r="L115" s="80" t="n">
        <f aca="false">J115/I115*100</f>
        <v>21.6666666666667</v>
      </c>
    </row>
    <row r="116" customFormat="false" ht="15" hidden="false" customHeight="false" outlineLevel="0" collapsed="false">
      <c r="B116" s="116"/>
      <c r="C116" s="81"/>
      <c r="D116" s="72" t="n">
        <v>452</v>
      </c>
      <c r="E116" s="72"/>
      <c r="F116" s="72" t="s">
        <v>133</v>
      </c>
      <c r="G116" s="73" t="n">
        <f aca="false">G117</f>
        <v>17281.54</v>
      </c>
      <c r="H116" s="73" t="n">
        <f aca="false">H117</f>
        <v>70000</v>
      </c>
      <c r="I116" s="73" t="n">
        <f aca="false">I117</f>
        <v>70000</v>
      </c>
      <c r="J116" s="73" t="n">
        <f aca="false">J117</f>
        <v>0</v>
      </c>
      <c r="K116" s="74" t="n">
        <f aca="false">J116/G116*100</f>
        <v>0</v>
      </c>
      <c r="L116" s="75" t="n">
        <f aca="false">J116/I116*100</f>
        <v>0</v>
      </c>
    </row>
    <row r="117" customFormat="false" ht="15.75" hidden="false" customHeight="false" outlineLevel="0" collapsed="false">
      <c r="B117" s="121"/>
      <c r="C117" s="107"/>
      <c r="D117" s="106"/>
      <c r="E117" s="106" t="n">
        <v>4521</v>
      </c>
      <c r="F117" s="106" t="s">
        <v>134</v>
      </c>
      <c r="G117" s="96" t="n">
        <v>17281.54</v>
      </c>
      <c r="H117" s="96" t="n">
        <v>70000</v>
      </c>
      <c r="I117" s="96" t="n">
        <v>70000</v>
      </c>
      <c r="J117" s="96" t="n">
        <v>0</v>
      </c>
      <c r="K117" s="122" t="n">
        <f aca="false">J117/G117*100</f>
        <v>0</v>
      </c>
      <c r="L117" s="123" t="n">
        <f aca="false">J117/I117*100</f>
        <v>0</v>
      </c>
    </row>
  </sheetData>
  <mergeCells count="12">
    <mergeCell ref="B1:L1"/>
    <mergeCell ref="B2:L2"/>
    <mergeCell ref="B3:L3"/>
    <mergeCell ref="B4:L4"/>
    <mergeCell ref="B5:L5"/>
    <mergeCell ref="B6:L6"/>
    <mergeCell ref="B7:L7"/>
    <mergeCell ref="B8:F8"/>
    <mergeCell ref="B9:F9"/>
    <mergeCell ref="B45:L45"/>
    <mergeCell ref="B46:F46"/>
    <mergeCell ref="B47:F47"/>
  </mergeCells>
  <printOptions headings="false" gridLines="false" gridLinesSet="true" horizontalCentered="false" verticalCentered="false"/>
  <pageMargins left="0.283333333333333" right="0.218055555555556" top="0.26875" bottom="0.25625" header="0.511811023622047" footer="0.511811023622047"/>
  <pageSetup paperSize="9" scale="100" fitToWidth="1" fitToHeight="0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B1:K47"/>
  <sheetViews>
    <sheetView showFormulas="false" showGridLines="true" showRowColHeaders="true" showZeros="true" rightToLeft="false" tabSelected="false" showOutlineSymbols="true" defaultGridColor="true" view="normal" topLeftCell="A1" colorId="64" zoomScale="80" zoomScaleNormal="80" zoomScalePageLayoutView="100" workbookViewId="0">
      <selection pane="topLeft" activeCell="L16" activeCellId="0" sqref="L16"/>
    </sheetView>
  </sheetViews>
  <sheetFormatPr defaultColWidth="8.6796875" defaultRowHeight="15" zeroHeight="false" outlineLevelRow="0" outlineLevelCol="0"/>
  <cols>
    <col collapsed="false" customWidth="true" hidden="false" outlineLevel="0" max="2" min="2" style="1" width="38.86"/>
    <col collapsed="false" customWidth="true" hidden="false" outlineLevel="0" max="5" min="3" style="1" width="25.29"/>
    <col collapsed="false" customWidth="true" hidden="false" outlineLevel="0" max="6" min="6" style="1" width="26.86"/>
    <col collapsed="false" customWidth="true" hidden="false" outlineLevel="0" max="7" min="7" style="1" width="14.86"/>
    <col collapsed="false" customWidth="true" hidden="false" outlineLevel="0" max="8" min="8" style="1" width="15.99"/>
  </cols>
  <sheetData>
    <row r="1" customFormat="false" ht="18" hidden="false" customHeight="false" outlineLevel="0" collapsed="false">
      <c r="B1" s="124"/>
      <c r="C1" s="124"/>
      <c r="D1" s="124"/>
      <c r="E1" s="124"/>
      <c r="F1" s="125"/>
      <c r="G1" s="125"/>
      <c r="H1" s="125"/>
    </row>
    <row r="2" customFormat="false" ht="15.75" hidden="false" customHeight="true" outlineLevel="0" collapsed="false">
      <c r="B2" s="2" t="s">
        <v>135</v>
      </c>
      <c r="C2" s="2"/>
      <c r="D2" s="2"/>
      <c r="E2" s="2"/>
      <c r="F2" s="2"/>
      <c r="G2" s="2"/>
      <c r="H2" s="2"/>
    </row>
    <row r="3" customFormat="false" ht="18.75" hidden="false" customHeight="false" outlineLevel="0" collapsed="false">
      <c r="B3" s="4"/>
      <c r="C3" s="4"/>
      <c r="D3" s="4"/>
      <c r="E3" s="4"/>
      <c r="F3" s="126"/>
      <c r="G3" s="126"/>
      <c r="H3" s="126"/>
    </row>
    <row r="4" customFormat="false" ht="33.75" hidden="false" customHeight="true" outlineLevel="0" collapsed="false">
      <c r="B4" s="127" t="s">
        <v>4</v>
      </c>
      <c r="C4" s="51" t="s">
        <v>5</v>
      </c>
      <c r="D4" s="51" t="s">
        <v>136</v>
      </c>
      <c r="E4" s="51" t="s">
        <v>35</v>
      </c>
      <c r="F4" s="51" t="s">
        <v>137</v>
      </c>
      <c r="G4" s="51" t="s">
        <v>9</v>
      </c>
      <c r="H4" s="52" t="s">
        <v>138</v>
      </c>
    </row>
    <row r="5" customFormat="false" ht="15.75" hidden="false" customHeight="false" outlineLevel="0" collapsed="false">
      <c r="B5" s="128" t="n">
        <v>1</v>
      </c>
      <c r="C5" s="54" t="n">
        <v>2</v>
      </c>
      <c r="D5" s="54" t="n">
        <v>3</v>
      </c>
      <c r="E5" s="54" t="n">
        <v>4</v>
      </c>
      <c r="F5" s="54" t="n">
        <v>5</v>
      </c>
      <c r="G5" s="54" t="s">
        <v>11</v>
      </c>
      <c r="H5" s="129" t="s">
        <v>12</v>
      </c>
    </row>
    <row r="6" customFormat="false" ht="22.35" hidden="false" customHeight="true" outlineLevel="0" collapsed="false">
      <c r="B6" s="57" t="s">
        <v>139</v>
      </c>
      <c r="C6" s="100" t="n">
        <f aca="false">C7+C10+C13+C16+C19+C22</f>
        <v>10379275.54</v>
      </c>
      <c r="D6" s="100" t="n">
        <f aca="false">D7+D10+D13+D16+D19+D22</f>
        <v>17392095</v>
      </c>
      <c r="E6" s="100" t="n">
        <f aca="false">E7+E10+E13+E16+E19+E22</f>
        <v>17392095</v>
      </c>
      <c r="F6" s="101" t="n">
        <f aca="false">F7+F10+F13+F16+F19+F22</f>
        <v>16349264.92</v>
      </c>
      <c r="G6" s="64" t="n">
        <f aca="false">F6/C6*100</f>
        <v>157.518362982008</v>
      </c>
      <c r="H6" s="65" t="n">
        <f aca="false">F6/E6*100</f>
        <v>94.0039996331667</v>
      </c>
    </row>
    <row r="7" customFormat="false" ht="15" hidden="false" customHeight="false" outlineLevel="0" collapsed="false">
      <c r="B7" s="66" t="s">
        <v>140</v>
      </c>
      <c r="C7" s="68" t="n">
        <f aca="false">SUM(C8:C9)</f>
        <v>399054.56</v>
      </c>
      <c r="D7" s="68" t="n">
        <f aca="false">SUM(D8:D9)</f>
        <v>402199</v>
      </c>
      <c r="E7" s="68" t="n">
        <f aca="false">SUM(E8:E9)</f>
        <v>402199</v>
      </c>
      <c r="F7" s="115" t="n">
        <f aca="false">SUM(F8:F9)</f>
        <v>399789.88</v>
      </c>
      <c r="G7" s="69" t="n">
        <f aca="false">F7/C7*100</f>
        <v>100.184265530007</v>
      </c>
      <c r="H7" s="70" t="n">
        <f aca="false">F7/E7*100</f>
        <v>99.4010129314096</v>
      </c>
    </row>
    <row r="8" customFormat="false" ht="15" hidden="false" customHeight="false" outlineLevel="0" collapsed="false">
      <c r="B8" s="130" t="s">
        <v>141</v>
      </c>
      <c r="C8" s="78"/>
      <c r="D8" s="78" t="n">
        <v>402199</v>
      </c>
      <c r="E8" s="78" t="n">
        <v>402199</v>
      </c>
      <c r="F8" s="119" t="n">
        <v>399789.88</v>
      </c>
      <c r="G8" s="79" t="n">
        <v>0</v>
      </c>
      <c r="H8" s="80" t="n">
        <f aca="false">F8/E8*100</f>
        <v>99.4010129314096</v>
      </c>
    </row>
    <row r="9" customFormat="false" ht="25.5" hidden="false" customHeight="false" outlineLevel="0" collapsed="false">
      <c r="B9" s="130" t="s">
        <v>142</v>
      </c>
      <c r="C9" s="78" t="n">
        <v>399054.56</v>
      </c>
      <c r="D9" s="78" t="n">
        <v>0</v>
      </c>
      <c r="E9" s="78" t="n">
        <v>0</v>
      </c>
      <c r="F9" s="119" t="n">
        <v>0</v>
      </c>
      <c r="G9" s="74" t="n">
        <f aca="false">F9/C9*100</f>
        <v>0</v>
      </c>
      <c r="H9" s="80" t="n">
        <v>0</v>
      </c>
    </row>
    <row r="10" customFormat="false" ht="15" hidden="false" customHeight="false" outlineLevel="0" collapsed="false">
      <c r="B10" s="131" t="s">
        <v>143</v>
      </c>
      <c r="C10" s="73" t="n">
        <f aca="false">C11</f>
        <v>106239.91</v>
      </c>
      <c r="D10" s="73" t="n">
        <f aca="false">D11</f>
        <v>234000</v>
      </c>
      <c r="E10" s="73" t="n">
        <f aca="false">E11</f>
        <v>234000</v>
      </c>
      <c r="F10" s="117" t="n">
        <f aca="false">F11</f>
        <v>108166.68</v>
      </c>
      <c r="G10" s="74" t="n">
        <f aca="false">F10/C10*100</f>
        <v>101.813602816493</v>
      </c>
      <c r="H10" s="75" t="n">
        <f aca="false">F10/E10*100</f>
        <v>46.2250769230769</v>
      </c>
    </row>
    <row r="11" customFormat="false" ht="15" hidden="false" customHeight="false" outlineLevel="0" collapsed="false">
      <c r="B11" s="116" t="s">
        <v>144</v>
      </c>
      <c r="C11" s="78" t="n">
        <v>106239.91</v>
      </c>
      <c r="D11" s="78" t="n">
        <v>234000</v>
      </c>
      <c r="E11" s="78" t="n">
        <v>234000</v>
      </c>
      <c r="F11" s="119" t="n">
        <v>108166.68</v>
      </c>
      <c r="G11" s="79" t="n">
        <f aca="false">F11/C11*100</f>
        <v>101.813602816493</v>
      </c>
      <c r="H11" s="80" t="n">
        <f aca="false">F11/E11*100</f>
        <v>46.2250769230769</v>
      </c>
    </row>
    <row r="12" customFormat="false" ht="15" hidden="false" customHeight="false" outlineLevel="0" collapsed="false">
      <c r="B12" s="130"/>
      <c r="C12" s="78"/>
      <c r="D12" s="78"/>
      <c r="E12" s="78"/>
      <c r="F12" s="119"/>
      <c r="G12" s="74"/>
      <c r="H12" s="75"/>
    </row>
    <row r="13" customFormat="false" ht="15" hidden="false" customHeight="false" outlineLevel="0" collapsed="false">
      <c r="B13" s="116" t="s">
        <v>145</v>
      </c>
      <c r="C13" s="73" t="n">
        <f aca="false">C14</f>
        <v>8625671.87</v>
      </c>
      <c r="D13" s="73" t="n">
        <f aca="false">D14</f>
        <v>16527350</v>
      </c>
      <c r="E13" s="73" t="n">
        <f aca="false">E14</f>
        <v>16527350</v>
      </c>
      <c r="F13" s="117" t="n">
        <f aca="false">F14</f>
        <v>15314841.11</v>
      </c>
      <c r="G13" s="74" t="n">
        <f aca="false">F13/C13*100</f>
        <v>177.549544439139</v>
      </c>
      <c r="H13" s="75" t="n">
        <f aca="false">F13/E13*100</f>
        <v>92.6636218752553</v>
      </c>
    </row>
    <row r="14" customFormat="false" ht="15" hidden="false" customHeight="false" outlineLevel="0" collapsed="false">
      <c r="B14" s="130" t="s">
        <v>146</v>
      </c>
      <c r="C14" s="78" t="n">
        <v>8625671.87</v>
      </c>
      <c r="D14" s="78" t="n">
        <v>16527350</v>
      </c>
      <c r="E14" s="78" t="n">
        <v>16527350</v>
      </c>
      <c r="F14" s="119" t="n">
        <v>15314841.11</v>
      </c>
      <c r="G14" s="79" t="n">
        <f aca="false">F14/C14*100</f>
        <v>177.549544439139</v>
      </c>
      <c r="H14" s="80" t="n">
        <f aca="false">F14/E14*100</f>
        <v>92.6636218752553</v>
      </c>
    </row>
    <row r="15" customFormat="false" ht="15" hidden="false" customHeight="false" outlineLevel="0" collapsed="false">
      <c r="B15" s="130"/>
      <c r="C15" s="78"/>
      <c r="D15" s="78"/>
      <c r="E15" s="78"/>
      <c r="F15" s="119"/>
      <c r="G15" s="74"/>
      <c r="H15" s="75"/>
    </row>
    <row r="16" customFormat="false" ht="15" hidden="false" customHeight="false" outlineLevel="0" collapsed="false">
      <c r="B16" s="132" t="s">
        <v>147</v>
      </c>
      <c r="C16" s="73" t="n">
        <f aca="false">C17</f>
        <v>1133759.19</v>
      </c>
      <c r="D16" s="73" t="n">
        <f aca="false">D17</f>
        <v>219346</v>
      </c>
      <c r="E16" s="73" t="n">
        <f aca="false">E17</f>
        <v>219346</v>
      </c>
      <c r="F16" s="117" t="n">
        <f aca="false">F17</f>
        <v>523295.5</v>
      </c>
      <c r="G16" s="74" t="n">
        <f aca="false">F16/C16*100</f>
        <v>46.1557890437034</v>
      </c>
      <c r="H16" s="75" t="n">
        <f aca="false">F16/E16*100</f>
        <v>238.570796823284</v>
      </c>
    </row>
    <row r="17" customFormat="false" ht="15" hidden="false" customHeight="false" outlineLevel="0" collapsed="false">
      <c r="B17" s="118" t="s">
        <v>148</v>
      </c>
      <c r="C17" s="78" t="n">
        <v>1133759.19</v>
      </c>
      <c r="D17" s="78" t="n">
        <v>219346</v>
      </c>
      <c r="E17" s="78" t="n">
        <v>219346</v>
      </c>
      <c r="F17" s="119" t="n">
        <v>523295.5</v>
      </c>
      <c r="G17" s="79" t="n">
        <f aca="false">F17/C17*100</f>
        <v>46.1557890437034</v>
      </c>
      <c r="H17" s="80" t="n">
        <f aca="false">F17/E17*100</f>
        <v>238.570796823284</v>
      </c>
    </row>
    <row r="18" customFormat="false" ht="15" hidden="false" customHeight="false" outlineLevel="0" collapsed="false">
      <c r="B18" s="118"/>
      <c r="C18" s="78"/>
      <c r="D18" s="78"/>
      <c r="E18" s="78"/>
      <c r="F18" s="119"/>
      <c r="G18" s="74"/>
      <c r="H18" s="75"/>
    </row>
    <row r="19" customFormat="false" ht="15" hidden="false" customHeight="false" outlineLevel="0" collapsed="false">
      <c r="B19" s="116" t="s">
        <v>149</v>
      </c>
      <c r="C19" s="73" t="n">
        <f aca="false">C20</f>
        <v>21058.63</v>
      </c>
      <c r="D19" s="73" t="n">
        <f aca="false">D20</f>
        <v>3200</v>
      </c>
      <c r="E19" s="73" t="n">
        <f aca="false">E20</f>
        <v>3200</v>
      </c>
      <c r="F19" s="117" t="n">
        <f aca="false">F20</f>
        <v>1890</v>
      </c>
      <c r="G19" s="74" t="n">
        <f aca="false">F19/C19*100</f>
        <v>8.9749428144186</v>
      </c>
      <c r="H19" s="75" t="n">
        <f aca="false">F19/E19*100</f>
        <v>59.0625</v>
      </c>
    </row>
    <row r="20" customFormat="false" ht="15" hidden="false" customHeight="false" outlineLevel="0" collapsed="false">
      <c r="B20" s="118" t="s">
        <v>150</v>
      </c>
      <c r="C20" s="78" t="n">
        <v>21058.63</v>
      </c>
      <c r="D20" s="78" t="n">
        <v>3200</v>
      </c>
      <c r="E20" s="78" t="n">
        <v>3200</v>
      </c>
      <c r="F20" s="119" t="n">
        <v>1890</v>
      </c>
      <c r="G20" s="79" t="n">
        <f aca="false">F20/C20*100</f>
        <v>8.9749428144186</v>
      </c>
      <c r="H20" s="80" t="n">
        <f aca="false">F20/E20*100</f>
        <v>59.0625</v>
      </c>
    </row>
    <row r="21" customFormat="false" ht="15" hidden="false" customHeight="false" outlineLevel="0" collapsed="false">
      <c r="B21" s="118"/>
      <c r="C21" s="78"/>
      <c r="D21" s="78"/>
      <c r="E21" s="78"/>
      <c r="F21" s="119"/>
      <c r="G21" s="74"/>
      <c r="H21" s="75"/>
    </row>
    <row r="22" customFormat="false" ht="25.5" hidden="false" customHeight="false" outlineLevel="0" collapsed="false">
      <c r="B22" s="116" t="s">
        <v>151</v>
      </c>
      <c r="C22" s="73" t="n">
        <f aca="false">C23</f>
        <v>93491.38</v>
      </c>
      <c r="D22" s="73" t="n">
        <f aca="false">D23</f>
        <v>6000</v>
      </c>
      <c r="E22" s="73" t="n">
        <f aca="false">E23</f>
        <v>6000</v>
      </c>
      <c r="F22" s="117" t="n">
        <f aca="false">F23</f>
        <v>1281.75</v>
      </c>
      <c r="G22" s="74" t="n">
        <f aca="false">F22/C22*100</f>
        <v>1.37098200925048</v>
      </c>
      <c r="H22" s="75" t="n">
        <f aca="false">F22/E22*100</f>
        <v>21.3625</v>
      </c>
    </row>
    <row r="23" customFormat="false" ht="25.5" hidden="false" customHeight="false" outlineLevel="0" collapsed="false">
      <c r="B23" s="118" t="s">
        <v>152</v>
      </c>
      <c r="C23" s="78" t="n">
        <v>93491.38</v>
      </c>
      <c r="D23" s="78" t="n">
        <v>6000</v>
      </c>
      <c r="E23" s="78" t="n">
        <v>6000</v>
      </c>
      <c r="F23" s="119" t="n">
        <v>1281.75</v>
      </c>
      <c r="G23" s="79" t="n">
        <f aca="false">F23/C23*100</f>
        <v>1.37098200925048</v>
      </c>
      <c r="H23" s="80" t="n">
        <f aca="false">F23/E23*100</f>
        <v>21.3625</v>
      </c>
    </row>
    <row r="24" customFormat="false" ht="15.75" hidden="false" customHeight="false" outlineLevel="0" collapsed="false">
      <c r="B24" s="133"/>
      <c r="C24" s="89"/>
      <c r="D24" s="89"/>
      <c r="E24" s="89"/>
      <c r="F24" s="134"/>
      <c r="G24" s="60"/>
      <c r="H24" s="61"/>
    </row>
    <row r="25" customFormat="false" ht="22.35" hidden="false" customHeight="true" outlineLevel="0" collapsed="false">
      <c r="B25" s="57" t="s">
        <v>153</v>
      </c>
      <c r="C25" s="59" t="n">
        <f aca="false">C26+C30+C33+C36+C39+C42</f>
        <v>12793515.87</v>
      </c>
      <c r="D25" s="59" t="n">
        <f aca="false">D26+D30+D33+D36+D39+D42</f>
        <v>17392095</v>
      </c>
      <c r="E25" s="59" t="n">
        <f aca="false">E26+E30+E33+E36+E39+E42</f>
        <v>17392095</v>
      </c>
      <c r="F25" s="135" t="n">
        <f aca="false">F26+F30+F33+F36+F39+F42</f>
        <v>15136581.9</v>
      </c>
      <c r="G25" s="64" t="n">
        <f aca="false">F25/C25*100</f>
        <v>118.31448097465</v>
      </c>
      <c r="H25" s="65" t="n">
        <f aca="false">F25/E25*100</f>
        <v>87.0313892604658</v>
      </c>
    </row>
    <row r="26" customFormat="false" ht="15.75" hidden="false" customHeight="true" outlineLevel="0" collapsed="false">
      <c r="B26" s="66" t="s">
        <v>140</v>
      </c>
      <c r="C26" s="68" t="n">
        <f aca="false">SUM(C27:C28)</f>
        <v>399054.56</v>
      </c>
      <c r="D26" s="68" t="n">
        <f aca="false">SUM(D27:D28)</f>
        <v>402199</v>
      </c>
      <c r="E26" s="68" t="n">
        <f aca="false">SUM(E27:E28)</f>
        <v>402199</v>
      </c>
      <c r="F26" s="115" t="n">
        <f aca="false">SUM(F27:F28)</f>
        <v>399789.88</v>
      </c>
      <c r="G26" s="69" t="n">
        <f aca="false">F26/C26*100</f>
        <v>100.184265530007</v>
      </c>
      <c r="H26" s="70" t="n">
        <f aca="false">F26/E26*100</f>
        <v>99.4010129314096</v>
      </c>
    </row>
    <row r="27" customFormat="false" ht="15.75" hidden="false" customHeight="true" outlineLevel="0" collapsed="false">
      <c r="B27" s="130" t="s">
        <v>141</v>
      </c>
      <c r="C27" s="78"/>
      <c r="D27" s="78" t="n">
        <v>402199</v>
      </c>
      <c r="E27" s="78" t="n">
        <v>402199</v>
      </c>
      <c r="F27" s="119" t="n">
        <v>399789.88</v>
      </c>
      <c r="G27" s="79" t="n">
        <v>0</v>
      </c>
      <c r="H27" s="80" t="n">
        <f aca="false">F27/E27*100</f>
        <v>99.4010129314096</v>
      </c>
    </row>
    <row r="28" customFormat="false" ht="15.75" hidden="false" customHeight="true" outlineLevel="0" collapsed="false">
      <c r="B28" s="130" t="s">
        <v>142</v>
      </c>
      <c r="C28" s="78" t="n">
        <v>399054.56</v>
      </c>
      <c r="D28" s="78" t="n">
        <v>0</v>
      </c>
      <c r="E28" s="78" t="n">
        <v>0</v>
      </c>
      <c r="F28" s="119" t="n">
        <v>0</v>
      </c>
      <c r="G28" s="79" t="n">
        <v>0</v>
      </c>
      <c r="H28" s="80" t="n">
        <v>0</v>
      </c>
    </row>
    <row r="29" customFormat="false" ht="15.75" hidden="false" customHeight="true" outlineLevel="0" collapsed="false">
      <c r="B29" s="130"/>
      <c r="C29" s="78"/>
      <c r="D29" s="78"/>
      <c r="E29" s="78"/>
      <c r="F29" s="119"/>
      <c r="G29" s="74"/>
      <c r="H29" s="75"/>
    </row>
    <row r="30" customFormat="false" ht="15.75" hidden="false" customHeight="true" outlineLevel="0" collapsed="false">
      <c r="B30" s="131" t="s">
        <v>143</v>
      </c>
      <c r="C30" s="73" t="n">
        <f aca="false">C31</f>
        <v>111622.64</v>
      </c>
      <c r="D30" s="73" t="n">
        <f aca="false">D31</f>
        <v>234000</v>
      </c>
      <c r="E30" s="73" t="n">
        <f aca="false">E31</f>
        <v>234000</v>
      </c>
      <c r="F30" s="117" t="n">
        <f aca="false">F31</f>
        <v>93242.62</v>
      </c>
      <c r="G30" s="74" t="n">
        <f aca="false">F30/C30*100</f>
        <v>83.5337884859201</v>
      </c>
      <c r="H30" s="75" t="n">
        <f aca="false">F30/E30*100</f>
        <v>39.8472735042735</v>
      </c>
    </row>
    <row r="31" customFormat="false" ht="15.75" hidden="false" customHeight="true" outlineLevel="0" collapsed="false">
      <c r="B31" s="116" t="s">
        <v>144</v>
      </c>
      <c r="C31" s="78" t="n">
        <v>111622.64</v>
      </c>
      <c r="D31" s="78" t="n">
        <v>234000</v>
      </c>
      <c r="E31" s="78" t="n">
        <v>234000</v>
      </c>
      <c r="F31" s="119" t="n">
        <v>93242.62</v>
      </c>
      <c r="G31" s="79" t="n">
        <f aca="false">F31/C31*100</f>
        <v>83.5337884859201</v>
      </c>
      <c r="H31" s="80" t="n">
        <f aca="false">F31/E31*100</f>
        <v>39.8472735042735</v>
      </c>
    </row>
    <row r="32" customFormat="false" ht="15.75" hidden="false" customHeight="true" outlineLevel="0" collapsed="false">
      <c r="B32" s="130"/>
      <c r="C32" s="78"/>
      <c r="D32" s="78"/>
      <c r="E32" s="78"/>
      <c r="F32" s="119"/>
      <c r="G32" s="74"/>
      <c r="H32" s="75"/>
    </row>
    <row r="33" customFormat="false" ht="15.75" hidden="false" customHeight="true" outlineLevel="0" collapsed="false">
      <c r="B33" s="116" t="s">
        <v>154</v>
      </c>
      <c r="C33" s="73" t="n">
        <f aca="false">C34</f>
        <v>11034716.72</v>
      </c>
      <c r="D33" s="73" t="n">
        <f aca="false">D34</f>
        <v>16527350</v>
      </c>
      <c r="E33" s="73" t="n">
        <f aca="false">E34</f>
        <v>16527350</v>
      </c>
      <c r="F33" s="117" t="n">
        <f aca="false">F34</f>
        <v>14182924.64</v>
      </c>
      <c r="G33" s="74" t="n">
        <f aca="false">F33/C33*100</f>
        <v>128.53002935992</v>
      </c>
      <c r="H33" s="75" t="n">
        <f aca="false">F33/E33*100</f>
        <v>85.8148743748998</v>
      </c>
    </row>
    <row r="34" customFormat="false" ht="15.75" hidden="false" customHeight="true" outlineLevel="0" collapsed="false">
      <c r="B34" s="130" t="s">
        <v>146</v>
      </c>
      <c r="C34" s="78" t="n">
        <v>11034716.72</v>
      </c>
      <c r="D34" s="78" t="n">
        <v>16527350</v>
      </c>
      <c r="E34" s="78" t="n">
        <v>16527350</v>
      </c>
      <c r="F34" s="119" t="n">
        <v>14182924.64</v>
      </c>
      <c r="G34" s="79" t="n">
        <f aca="false">F34/C34*100</f>
        <v>128.53002935992</v>
      </c>
      <c r="H34" s="80" t="n">
        <f aca="false">F34/E34*100</f>
        <v>85.8148743748998</v>
      </c>
    </row>
    <row r="35" customFormat="false" ht="15.75" hidden="false" customHeight="true" outlineLevel="0" collapsed="false">
      <c r="B35" s="130"/>
      <c r="C35" s="78"/>
      <c r="D35" s="78"/>
      <c r="E35" s="78"/>
      <c r="F35" s="119"/>
      <c r="G35" s="74"/>
      <c r="H35" s="75"/>
    </row>
    <row r="36" customFormat="false" ht="15.75" hidden="false" customHeight="true" outlineLevel="0" collapsed="false">
      <c r="B36" s="132" t="s">
        <v>147</v>
      </c>
      <c r="C36" s="73" t="n">
        <f aca="false">C37</f>
        <v>1133759.19</v>
      </c>
      <c r="D36" s="73" t="n">
        <f aca="false">D37</f>
        <v>219346</v>
      </c>
      <c r="E36" s="73" t="n">
        <f aca="false">E37</f>
        <v>219346</v>
      </c>
      <c r="F36" s="117" t="n">
        <f aca="false">F37</f>
        <v>457453.01</v>
      </c>
      <c r="G36" s="74" t="n">
        <f aca="false">F36/C36*100</f>
        <v>40.3483397563463</v>
      </c>
      <c r="H36" s="75" t="n">
        <f aca="false">F36/E36*100</f>
        <v>208.553158024309</v>
      </c>
    </row>
    <row r="37" customFormat="false" ht="15.75" hidden="false" customHeight="true" outlineLevel="0" collapsed="false">
      <c r="B37" s="118" t="s">
        <v>148</v>
      </c>
      <c r="C37" s="78" t="n">
        <v>1133759.19</v>
      </c>
      <c r="D37" s="78" t="n">
        <v>219346</v>
      </c>
      <c r="E37" s="78" t="n">
        <v>219346</v>
      </c>
      <c r="F37" s="119" t="n">
        <v>457453.01</v>
      </c>
      <c r="G37" s="79" t="n">
        <f aca="false">F37/C37*100</f>
        <v>40.3483397563463</v>
      </c>
      <c r="H37" s="80" t="n">
        <f aca="false">F37/E37*100</f>
        <v>208.553158024309</v>
      </c>
    </row>
    <row r="38" customFormat="false" ht="15.75" hidden="false" customHeight="true" outlineLevel="0" collapsed="false">
      <c r="B38" s="118"/>
      <c r="C38" s="78"/>
      <c r="D38" s="78"/>
      <c r="E38" s="78"/>
      <c r="F38" s="119"/>
      <c r="G38" s="74"/>
      <c r="H38" s="75"/>
    </row>
    <row r="39" customFormat="false" ht="15.75" hidden="false" customHeight="true" outlineLevel="0" collapsed="false">
      <c r="B39" s="116" t="s">
        <v>149</v>
      </c>
      <c r="C39" s="73" t="n">
        <f aca="false">C40</f>
        <v>21058.63</v>
      </c>
      <c r="D39" s="73" t="n">
        <f aca="false">D40</f>
        <v>3200</v>
      </c>
      <c r="E39" s="73" t="n">
        <f aca="false">E40</f>
        <v>3200</v>
      </c>
      <c r="F39" s="117" t="n">
        <f aca="false">F40</f>
        <v>1890</v>
      </c>
      <c r="G39" s="74" t="n">
        <f aca="false">F39/C39*100</f>
        <v>8.9749428144186</v>
      </c>
      <c r="H39" s="75" t="n">
        <f aca="false">F39/E39*100</f>
        <v>59.0625</v>
      </c>
    </row>
    <row r="40" customFormat="false" ht="15.75" hidden="false" customHeight="true" outlineLevel="0" collapsed="false">
      <c r="B40" s="118" t="s">
        <v>150</v>
      </c>
      <c r="C40" s="78" t="n">
        <v>21058.63</v>
      </c>
      <c r="D40" s="78" t="n">
        <v>3200</v>
      </c>
      <c r="E40" s="78" t="n">
        <v>3200</v>
      </c>
      <c r="F40" s="119" t="n">
        <v>1890</v>
      </c>
      <c r="G40" s="79" t="n">
        <f aca="false">F40/C40*100</f>
        <v>8.9749428144186</v>
      </c>
      <c r="H40" s="80" t="n">
        <f aca="false">F40/E40*100</f>
        <v>59.0625</v>
      </c>
    </row>
    <row r="41" customFormat="false" ht="15.75" hidden="false" customHeight="true" outlineLevel="0" collapsed="false">
      <c r="B41" s="118"/>
      <c r="C41" s="78"/>
      <c r="D41" s="78"/>
      <c r="E41" s="78"/>
      <c r="F41" s="119"/>
      <c r="G41" s="74"/>
      <c r="H41" s="75"/>
    </row>
    <row r="42" customFormat="false" ht="23.25" hidden="false" customHeight="true" outlineLevel="0" collapsed="false">
      <c r="B42" s="116" t="s">
        <v>151</v>
      </c>
      <c r="C42" s="73" t="n">
        <f aca="false">C43</f>
        <v>93304.13</v>
      </c>
      <c r="D42" s="73" t="n">
        <f aca="false">D43</f>
        <v>6000</v>
      </c>
      <c r="E42" s="73" t="n">
        <f aca="false">E43</f>
        <v>6000</v>
      </c>
      <c r="F42" s="117" t="n">
        <f aca="false">F43</f>
        <v>1281.75</v>
      </c>
      <c r="G42" s="74" t="n">
        <v>0</v>
      </c>
      <c r="H42" s="75" t="n">
        <f aca="false">F42/E42*100</f>
        <v>21.3625</v>
      </c>
    </row>
    <row r="43" customFormat="false" ht="30.75" hidden="false" customHeight="true" outlineLevel="0" collapsed="false">
      <c r="B43" s="121" t="s">
        <v>152</v>
      </c>
      <c r="C43" s="96" t="n">
        <v>93304.13</v>
      </c>
      <c r="D43" s="96" t="n">
        <v>6000</v>
      </c>
      <c r="E43" s="96" t="n">
        <v>6000</v>
      </c>
      <c r="F43" s="136" t="n">
        <v>1281.75</v>
      </c>
      <c r="G43" s="122" t="n">
        <v>0</v>
      </c>
      <c r="H43" s="123" t="n">
        <f aca="false">F43/E43*100</f>
        <v>21.3625</v>
      </c>
    </row>
    <row r="45" customFormat="false" ht="15" hidden="false" customHeight="true" outlineLevel="0" collapsed="false">
      <c r="B45" s="137"/>
      <c r="C45" s="137"/>
      <c r="D45" s="137"/>
      <c r="E45" s="137"/>
      <c r="F45" s="137"/>
      <c r="G45" s="137"/>
      <c r="H45" s="137"/>
      <c r="I45" s="137"/>
      <c r="J45" s="137"/>
      <c r="K45" s="137"/>
    </row>
    <row r="46" customFormat="false" ht="15" hidden="false" customHeight="false" outlineLevel="0" collapsed="false">
      <c r="B46" s="137"/>
      <c r="C46" s="137"/>
      <c r="D46" s="137"/>
      <c r="E46" s="137"/>
      <c r="F46" s="137"/>
      <c r="G46" s="137"/>
      <c r="H46" s="137"/>
      <c r="I46" s="137"/>
      <c r="J46" s="137"/>
      <c r="K46" s="137"/>
    </row>
    <row r="47" customFormat="false" ht="15" hidden="false" customHeight="false" outlineLevel="0" collapsed="false">
      <c r="B47" s="137"/>
      <c r="C47" s="137"/>
      <c r="D47" s="137"/>
      <c r="E47" s="137"/>
      <c r="F47" s="137"/>
      <c r="G47" s="137"/>
      <c r="H47" s="137"/>
      <c r="I47" s="137"/>
      <c r="J47" s="137"/>
      <c r="K47" s="137"/>
    </row>
  </sheetData>
  <mergeCells count="1">
    <mergeCell ref="B2:H2"/>
  </mergeCells>
  <printOptions headings="false" gridLines="false" gridLinesSet="true" horizontalCentered="false" verticalCentered="false"/>
  <pageMargins left="0.335416666666667" right="0.322222222222222" top="0.30625" bottom="0.33125" header="0.511811023622047" footer="0.511811023622047"/>
  <pageSetup paperSize="9" scale="100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B1:H13"/>
  <sheetViews>
    <sheetView showFormulas="false" showGridLines="true" showRowColHeaders="true" showZeros="true" rightToLeft="false" tabSelected="false" showOutlineSymbols="true" defaultGridColor="true" view="normal" topLeftCell="A1" colorId="64" zoomScale="80" zoomScaleNormal="80" zoomScalePageLayoutView="100" workbookViewId="0">
      <selection pane="topLeft" activeCell="K23" activeCellId="0" sqref="K23"/>
    </sheetView>
  </sheetViews>
  <sheetFormatPr defaultColWidth="8.6796875" defaultRowHeight="15" zeroHeight="false" outlineLevelRow="0" outlineLevelCol="0"/>
  <cols>
    <col collapsed="false" customWidth="true" hidden="false" outlineLevel="0" max="2" min="2" style="1" width="37.71"/>
    <col collapsed="false" customWidth="true" hidden="false" outlineLevel="0" max="6" min="3" style="1" width="25.29"/>
    <col collapsed="false" customWidth="true" hidden="false" outlineLevel="0" max="8" min="7" style="1" width="15.71"/>
  </cols>
  <sheetData>
    <row r="1" customFormat="false" ht="18" hidden="false" customHeight="false" outlineLevel="0" collapsed="false">
      <c r="B1" s="124"/>
      <c r="C1" s="124"/>
      <c r="D1" s="124"/>
      <c r="E1" s="124"/>
      <c r="F1" s="125"/>
      <c r="G1" s="125"/>
      <c r="H1" s="125"/>
    </row>
    <row r="2" customFormat="false" ht="15.75" hidden="false" customHeight="true" outlineLevel="0" collapsed="false">
      <c r="B2" s="2" t="s">
        <v>155</v>
      </c>
      <c r="C2" s="2"/>
      <c r="D2" s="2"/>
      <c r="E2" s="2"/>
      <c r="F2" s="2"/>
      <c r="G2" s="2"/>
      <c r="H2" s="2"/>
    </row>
    <row r="3" customFormat="false" ht="18.75" hidden="false" customHeight="false" outlineLevel="0" collapsed="false">
      <c r="B3" s="4"/>
      <c r="C3" s="4"/>
      <c r="D3" s="4"/>
      <c r="E3" s="4"/>
      <c r="F3" s="126"/>
      <c r="G3" s="126"/>
      <c r="H3" s="126"/>
    </row>
    <row r="4" customFormat="false" ht="26.25" hidden="false" customHeight="false" outlineLevel="0" collapsed="false">
      <c r="B4" s="127" t="s">
        <v>4</v>
      </c>
      <c r="C4" s="51" t="s">
        <v>5</v>
      </c>
      <c r="D4" s="51" t="s">
        <v>136</v>
      </c>
      <c r="E4" s="51" t="s">
        <v>35</v>
      </c>
      <c r="F4" s="51" t="s">
        <v>137</v>
      </c>
      <c r="G4" s="51" t="s">
        <v>9</v>
      </c>
      <c r="H4" s="52" t="s">
        <v>138</v>
      </c>
    </row>
    <row r="5" customFormat="false" ht="15.75" hidden="false" customHeight="false" outlineLevel="0" collapsed="false">
      <c r="B5" s="128" t="n">
        <v>1</v>
      </c>
      <c r="C5" s="54" t="n">
        <v>2</v>
      </c>
      <c r="D5" s="54" t="n">
        <v>3</v>
      </c>
      <c r="E5" s="54" t="n">
        <v>4</v>
      </c>
      <c r="F5" s="54" t="n">
        <v>5</v>
      </c>
      <c r="G5" s="54" t="s">
        <v>11</v>
      </c>
      <c r="H5" s="129" t="s">
        <v>12</v>
      </c>
    </row>
    <row r="6" customFormat="false" ht="15.75" hidden="false" customHeight="true" outlineLevel="0" collapsed="false">
      <c r="B6" s="57" t="s">
        <v>69</v>
      </c>
      <c r="C6" s="59" t="n">
        <f aca="false">C7</f>
        <v>12793515.57</v>
      </c>
      <c r="D6" s="59" t="n">
        <f aca="false">D7</f>
        <v>17392095</v>
      </c>
      <c r="E6" s="59" t="n">
        <f aca="false">E7</f>
        <v>17392095</v>
      </c>
      <c r="F6" s="135" t="n">
        <f aca="false">F7</f>
        <v>15136581.9</v>
      </c>
      <c r="G6" s="64" t="n">
        <f aca="false">F6/C6*100</f>
        <v>118.314483749051</v>
      </c>
      <c r="H6" s="65" t="n">
        <f aca="false">F6/E6*100</f>
        <v>87.0313892604658</v>
      </c>
    </row>
    <row r="7" customFormat="false" ht="15.75" hidden="false" customHeight="true" outlineLevel="0" collapsed="false">
      <c r="B7" s="138" t="s">
        <v>156</v>
      </c>
      <c r="C7" s="139" t="n">
        <f aca="false">C8</f>
        <v>12793515.57</v>
      </c>
      <c r="D7" s="139" t="n">
        <f aca="false">D8</f>
        <v>17392095</v>
      </c>
      <c r="E7" s="139" t="n">
        <f aca="false">E8</f>
        <v>17392095</v>
      </c>
      <c r="F7" s="139" t="n">
        <f aca="false">F8</f>
        <v>15136581.9</v>
      </c>
      <c r="G7" s="140" t="n">
        <f aca="false">F7/C7*100</f>
        <v>118.314483749051</v>
      </c>
      <c r="H7" s="141" t="n">
        <f aca="false">F7/E7*100</f>
        <v>87.0313892604658</v>
      </c>
    </row>
    <row r="8" customFormat="false" ht="15" hidden="false" customHeight="false" outlineLevel="0" collapsed="false">
      <c r="B8" s="142" t="s">
        <v>157</v>
      </c>
      <c r="C8" s="78" t="n">
        <f aca="false">SUM(C9)</f>
        <v>12793515.57</v>
      </c>
      <c r="D8" s="78" t="n">
        <f aca="false">SUM(D9)</f>
        <v>17392095</v>
      </c>
      <c r="E8" s="78" t="n">
        <f aca="false">SUM(E9)</f>
        <v>17392095</v>
      </c>
      <c r="F8" s="78" t="n">
        <v>15136581.9</v>
      </c>
      <c r="G8" s="79" t="n">
        <f aca="false">F8/C8*100</f>
        <v>118.314483749051</v>
      </c>
      <c r="H8" s="80" t="n">
        <f aca="false">F8/E8*100</f>
        <v>87.0313892604658</v>
      </c>
    </row>
    <row r="9" customFormat="false" ht="15.75" hidden="false" customHeight="false" outlineLevel="0" collapsed="false">
      <c r="B9" s="143" t="s">
        <v>158</v>
      </c>
      <c r="C9" s="96" t="n">
        <v>12793515.57</v>
      </c>
      <c r="D9" s="96" t="n">
        <v>17392095</v>
      </c>
      <c r="E9" s="96" t="n">
        <v>17392095</v>
      </c>
      <c r="F9" s="96" t="n">
        <v>15136581.9</v>
      </c>
      <c r="G9" s="122" t="n">
        <f aca="false">F9/C9*100</f>
        <v>118.314483749051</v>
      </c>
      <c r="H9" s="123" t="n">
        <f aca="false">F9/E9*100</f>
        <v>87.0313892604658</v>
      </c>
    </row>
    <row r="11" customFormat="false" ht="15" hidden="false" customHeight="false" outlineLevel="0" collapsed="false">
      <c r="B11" s="137"/>
      <c r="C11" s="137"/>
      <c r="D11" s="137"/>
      <c r="E11" s="137"/>
      <c r="F11" s="137"/>
      <c r="G11" s="137"/>
      <c r="H11" s="137"/>
    </row>
    <row r="12" customFormat="false" ht="15" hidden="false" customHeight="false" outlineLevel="0" collapsed="false">
      <c r="B12" s="137"/>
      <c r="C12" s="137"/>
      <c r="D12" s="137"/>
      <c r="E12" s="137"/>
      <c r="F12" s="137"/>
      <c r="G12" s="137"/>
      <c r="H12" s="137"/>
    </row>
    <row r="13" customFormat="false" ht="15" hidden="false" customHeight="false" outlineLevel="0" collapsed="false">
      <c r="B13" s="137"/>
      <c r="C13" s="137"/>
      <c r="D13" s="137"/>
      <c r="E13" s="137"/>
      <c r="F13" s="137"/>
      <c r="G13" s="137"/>
      <c r="H13" s="137"/>
    </row>
  </sheetData>
  <mergeCells count="1">
    <mergeCell ref="B2:H2"/>
  </mergeCell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B1:L21"/>
  <sheetViews>
    <sheetView showFormulas="false" showGridLines="true" showRowColHeaders="true" showZeros="true" rightToLeft="false" tabSelected="false" showOutlineSymbols="true" defaultGridColor="true" view="normal" topLeftCell="A1" colorId="64" zoomScale="80" zoomScaleNormal="80" zoomScalePageLayoutView="100" workbookViewId="0">
      <selection pane="topLeft" activeCell="L23" activeCellId="0" sqref="L23"/>
    </sheetView>
  </sheetViews>
  <sheetFormatPr defaultColWidth="8.6796875" defaultRowHeight="15" zeroHeight="false" outlineLevelRow="0" outlineLevelCol="0"/>
  <cols>
    <col collapsed="false" customWidth="true" hidden="false" outlineLevel="0" max="1" min="1" style="0" width="5.04"/>
    <col collapsed="false" customWidth="true" hidden="false" outlineLevel="0" max="2" min="2" style="1" width="7.42"/>
    <col collapsed="false" customWidth="true" hidden="false" outlineLevel="0" max="4" min="3" style="1" width="8.42"/>
    <col collapsed="false" customWidth="true" hidden="false" outlineLevel="0" max="5" min="5" style="1" width="5.42"/>
    <col collapsed="false" customWidth="true" hidden="false" outlineLevel="0" max="10" min="6" style="1" width="25.29"/>
    <col collapsed="false" customWidth="true" hidden="false" outlineLevel="0" max="12" min="11" style="1" width="14.29"/>
  </cols>
  <sheetData>
    <row r="1" customFormat="false" ht="18" hidden="false" customHeight="true" outlineLevel="0" collapsed="false">
      <c r="B1" s="124"/>
      <c r="C1" s="124"/>
      <c r="D1" s="124"/>
      <c r="E1" s="124"/>
      <c r="F1" s="124"/>
      <c r="G1" s="124"/>
      <c r="H1" s="124"/>
      <c r="I1" s="124"/>
      <c r="J1" s="124"/>
      <c r="K1" s="124"/>
      <c r="L1" s="124"/>
    </row>
    <row r="2" customFormat="false" ht="15.75" hidden="false" customHeight="true" outlineLevel="0" collapsed="false">
      <c r="B2" s="2" t="s">
        <v>1</v>
      </c>
      <c r="C2" s="2"/>
      <c r="D2" s="2"/>
      <c r="E2" s="2"/>
      <c r="F2" s="2"/>
      <c r="G2" s="2"/>
      <c r="H2" s="2"/>
      <c r="I2" s="2"/>
      <c r="J2" s="2"/>
      <c r="K2" s="2"/>
      <c r="L2" s="2"/>
    </row>
    <row r="3" customFormat="false" ht="18" hidden="false" customHeight="false" outlineLevel="0" collapsed="false">
      <c r="B3" s="4"/>
      <c r="C3" s="4"/>
      <c r="D3" s="4"/>
      <c r="E3" s="4"/>
      <c r="F3" s="4"/>
      <c r="G3" s="4"/>
      <c r="H3" s="4"/>
      <c r="I3" s="4"/>
      <c r="J3" s="126"/>
      <c r="K3" s="126"/>
      <c r="L3" s="126"/>
    </row>
    <row r="4" customFormat="false" ht="18" hidden="false" customHeight="true" outlineLevel="0" collapsed="false">
      <c r="B4" s="2" t="s">
        <v>159</v>
      </c>
      <c r="C4" s="2"/>
      <c r="D4" s="2"/>
      <c r="E4" s="2"/>
      <c r="F4" s="2"/>
      <c r="G4" s="2"/>
      <c r="H4" s="2"/>
      <c r="I4" s="2"/>
      <c r="J4" s="2"/>
      <c r="K4" s="2"/>
      <c r="L4" s="2"/>
    </row>
    <row r="5" customFormat="false" ht="15.75" hidden="false" customHeight="true" outlineLevel="0" collapsed="false">
      <c r="B5" s="2" t="s">
        <v>160</v>
      </c>
      <c r="C5" s="2"/>
      <c r="D5" s="2"/>
      <c r="E5" s="2"/>
      <c r="F5" s="2"/>
      <c r="G5" s="2"/>
      <c r="H5" s="2"/>
      <c r="I5" s="2"/>
      <c r="J5" s="2"/>
      <c r="K5" s="2"/>
      <c r="L5" s="2"/>
    </row>
    <row r="6" customFormat="false" ht="18.75" hidden="false" customHeight="false" outlineLevel="0" collapsed="false">
      <c r="B6" s="4"/>
      <c r="C6" s="4"/>
      <c r="D6" s="4"/>
      <c r="E6" s="4"/>
      <c r="F6" s="4"/>
      <c r="G6" s="4"/>
      <c r="H6" s="4"/>
      <c r="I6" s="4"/>
      <c r="J6" s="126"/>
      <c r="K6" s="126"/>
      <c r="L6" s="126"/>
    </row>
    <row r="7" customFormat="false" ht="25.5" hidden="false" customHeight="true" outlineLevel="0" collapsed="false">
      <c r="B7" s="144" t="s">
        <v>4</v>
      </c>
      <c r="C7" s="144"/>
      <c r="D7" s="144"/>
      <c r="E7" s="144"/>
      <c r="F7" s="144"/>
      <c r="G7" s="145" t="s">
        <v>5</v>
      </c>
      <c r="H7" s="51" t="s">
        <v>136</v>
      </c>
      <c r="I7" s="51" t="s">
        <v>7</v>
      </c>
      <c r="J7" s="51" t="s">
        <v>161</v>
      </c>
      <c r="K7" s="51" t="s">
        <v>162</v>
      </c>
      <c r="L7" s="52" t="s">
        <v>10</v>
      </c>
    </row>
    <row r="8" customFormat="false" ht="15.75" hidden="false" customHeight="false" outlineLevel="0" collapsed="false">
      <c r="B8" s="146" t="n">
        <v>1</v>
      </c>
      <c r="C8" s="146"/>
      <c r="D8" s="146"/>
      <c r="E8" s="146"/>
      <c r="F8" s="146"/>
      <c r="G8" s="147" t="n">
        <v>2</v>
      </c>
      <c r="H8" s="54" t="n">
        <v>3</v>
      </c>
      <c r="I8" s="54" t="n">
        <v>4</v>
      </c>
      <c r="J8" s="54" t="n">
        <v>5</v>
      </c>
      <c r="K8" s="54" t="s">
        <v>11</v>
      </c>
      <c r="L8" s="129" t="s">
        <v>12</v>
      </c>
    </row>
    <row r="9" customFormat="false" ht="24.25" hidden="false" customHeight="false" outlineLevel="0" collapsed="false">
      <c r="B9" s="67" t="n">
        <v>8</v>
      </c>
      <c r="C9" s="67"/>
      <c r="D9" s="67"/>
      <c r="E9" s="67"/>
      <c r="F9" s="67" t="s">
        <v>163</v>
      </c>
      <c r="G9" s="73" t="n">
        <f aca="false">G10</f>
        <v>0</v>
      </c>
      <c r="H9" s="73" t="n">
        <f aca="false">H10</f>
        <v>0</v>
      </c>
      <c r="I9" s="73" t="n">
        <f aca="false">I10</f>
        <v>0</v>
      </c>
      <c r="J9" s="73" t="n">
        <f aca="false">J10</f>
        <v>0</v>
      </c>
      <c r="K9" s="73" t="n">
        <f aca="false">K10</f>
        <v>0</v>
      </c>
      <c r="L9" s="73" t="n">
        <f aca="false">L10</f>
        <v>0</v>
      </c>
    </row>
    <row r="10" customFormat="false" ht="13.8" hidden="false" customHeight="false" outlineLevel="0" collapsed="false">
      <c r="B10" s="81"/>
      <c r="C10" s="82" t="n">
        <v>84</v>
      </c>
      <c r="D10" s="82"/>
      <c r="E10" s="82"/>
      <c r="F10" s="82" t="s">
        <v>164</v>
      </c>
      <c r="G10" s="78" t="n">
        <f aca="false">G11</f>
        <v>0</v>
      </c>
      <c r="H10" s="78" t="n">
        <f aca="false">H11</f>
        <v>0</v>
      </c>
      <c r="I10" s="78" t="n">
        <f aca="false">I11</f>
        <v>0</v>
      </c>
      <c r="J10" s="78" t="n">
        <f aca="false">J11</f>
        <v>0</v>
      </c>
      <c r="K10" s="78" t="n">
        <f aca="false">K11</f>
        <v>0</v>
      </c>
      <c r="L10" s="78" t="n">
        <f aca="false">L11</f>
        <v>0</v>
      </c>
    </row>
    <row r="11" customFormat="false" ht="46.6" hidden="false" customHeight="false" outlineLevel="0" collapsed="false">
      <c r="B11" s="77"/>
      <c r="C11" s="77"/>
      <c r="D11" s="77" t="n">
        <v>841</v>
      </c>
      <c r="E11" s="77"/>
      <c r="F11" s="82" t="s">
        <v>165</v>
      </c>
      <c r="G11" s="78" t="n">
        <f aca="false">G12</f>
        <v>0</v>
      </c>
      <c r="H11" s="78" t="n">
        <f aca="false">H12</f>
        <v>0</v>
      </c>
      <c r="I11" s="78" t="n">
        <f aca="false">I12</f>
        <v>0</v>
      </c>
      <c r="J11" s="78" t="n">
        <f aca="false">J12</f>
        <v>0</v>
      </c>
      <c r="K11" s="78" t="n">
        <f aca="false">K12</f>
        <v>0</v>
      </c>
      <c r="L11" s="78" t="n">
        <f aca="false">L12</f>
        <v>0</v>
      </c>
    </row>
    <row r="12" customFormat="false" ht="24.25" hidden="false" customHeight="false" outlineLevel="0" collapsed="false">
      <c r="B12" s="77"/>
      <c r="C12" s="77"/>
      <c r="D12" s="77"/>
      <c r="E12" s="77" t="n">
        <v>8413</v>
      </c>
      <c r="F12" s="82" t="s">
        <v>166</v>
      </c>
      <c r="G12" s="78" t="n">
        <v>0</v>
      </c>
      <c r="H12" s="78" t="n">
        <v>0</v>
      </c>
      <c r="I12" s="78" t="n">
        <v>0</v>
      </c>
      <c r="J12" s="78" t="n">
        <v>0</v>
      </c>
      <c r="K12" s="78" t="n">
        <f aca="false">K13</f>
        <v>0</v>
      </c>
      <c r="L12" s="78" t="n">
        <f aca="false">L13</f>
        <v>0</v>
      </c>
    </row>
    <row r="13" customFormat="false" ht="13.8" hidden="false" customHeight="false" outlineLevel="0" collapsed="false">
      <c r="B13" s="77"/>
      <c r="C13" s="77"/>
      <c r="D13" s="77"/>
      <c r="E13" s="84"/>
      <c r="F13" s="148"/>
      <c r="G13" s="78"/>
      <c r="H13" s="78"/>
      <c r="I13" s="78"/>
      <c r="J13" s="78"/>
      <c r="K13" s="78" t="n">
        <f aca="false">K14</f>
        <v>0</v>
      </c>
      <c r="L13" s="78" t="n">
        <f aca="false">L14</f>
        <v>0</v>
      </c>
    </row>
    <row r="14" customFormat="false" ht="24.25" hidden="false" customHeight="false" outlineLevel="0" collapsed="false">
      <c r="B14" s="72" t="n">
        <v>5</v>
      </c>
      <c r="C14" s="72"/>
      <c r="D14" s="72"/>
      <c r="E14" s="72"/>
      <c r="F14" s="120" t="s">
        <v>167</v>
      </c>
      <c r="G14" s="73" t="n">
        <f aca="false">G15</f>
        <v>0</v>
      </c>
      <c r="H14" s="73" t="n">
        <f aca="false">H15</f>
        <v>0</v>
      </c>
      <c r="I14" s="73" t="n">
        <f aca="false">I15</f>
        <v>0</v>
      </c>
      <c r="J14" s="73" t="n">
        <f aca="false">J15</f>
        <v>0</v>
      </c>
      <c r="K14" s="73" t="n">
        <f aca="false">K15</f>
        <v>0</v>
      </c>
      <c r="L14" s="73" t="n">
        <f aca="false">L15</f>
        <v>0</v>
      </c>
    </row>
    <row r="15" customFormat="false" ht="24.25" hidden="false" customHeight="false" outlineLevel="0" collapsed="false">
      <c r="B15" s="82"/>
      <c r="C15" s="82" t="n">
        <v>54</v>
      </c>
      <c r="D15" s="82"/>
      <c r="E15" s="82"/>
      <c r="F15" s="149" t="s">
        <v>168</v>
      </c>
      <c r="G15" s="78" t="n">
        <f aca="false">G16</f>
        <v>0</v>
      </c>
      <c r="H15" s="78" t="n">
        <f aca="false">H16</f>
        <v>0</v>
      </c>
      <c r="I15" s="78" t="n">
        <f aca="false">I16</f>
        <v>0</v>
      </c>
      <c r="J15" s="78" t="n">
        <f aca="false">J16</f>
        <v>0</v>
      </c>
      <c r="K15" s="78" t="n">
        <f aca="false">K16</f>
        <v>0</v>
      </c>
      <c r="L15" s="78" t="n">
        <f aca="false">L16</f>
        <v>0</v>
      </c>
    </row>
    <row r="16" customFormat="false" ht="57.8" hidden="false" customHeight="false" outlineLevel="0" collapsed="false">
      <c r="B16" s="82"/>
      <c r="C16" s="82"/>
      <c r="D16" s="82" t="n">
        <v>541</v>
      </c>
      <c r="E16" s="82"/>
      <c r="F16" s="82" t="s">
        <v>169</v>
      </c>
      <c r="G16" s="78" t="n">
        <f aca="false">G17</f>
        <v>0</v>
      </c>
      <c r="H16" s="78" t="n">
        <f aca="false">H17</f>
        <v>0</v>
      </c>
      <c r="I16" s="78" t="n">
        <f aca="false">I17</f>
        <v>0</v>
      </c>
      <c r="J16" s="78" t="n">
        <f aca="false">J17</f>
        <v>0</v>
      </c>
      <c r="K16" s="78" t="n">
        <f aca="false">K17</f>
        <v>0</v>
      </c>
      <c r="L16" s="78" t="n">
        <f aca="false">L17</f>
        <v>0</v>
      </c>
    </row>
    <row r="17" customFormat="false" ht="35.4" hidden="false" customHeight="false" outlineLevel="0" collapsed="false">
      <c r="B17" s="82"/>
      <c r="C17" s="82"/>
      <c r="D17" s="82"/>
      <c r="E17" s="82" t="n">
        <v>5413</v>
      </c>
      <c r="F17" s="82" t="s">
        <v>170</v>
      </c>
      <c r="G17" s="78" t="n">
        <v>0</v>
      </c>
      <c r="H17" s="78" t="n">
        <v>0</v>
      </c>
      <c r="I17" s="78" t="n">
        <v>0</v>
      </c>
      <c r="J17" s="78" t="n">
        <v>0</v>
      </c>
      <c r="K17" s="78" t="n">
        <f aca="false">K18</f>
        <v>0</v>
      </c>
      <c r="L17" s="78" t="n">
        <f aca="false">L18</f>
        <v>0</v>
      </c>
    </row>
    <row r="19" customFormat="false" ht="15" hidden="false" customHeight="false" outlineLevel="0" collapsed="false">
      <c r="B19" s="137"/>
      <c r="C19" s="137"/>
      <c r="D19" s="137"/>
      <c r="E19" s="137"/>
      <c r="F19" s="137"/>
      <c r="G19" s="137"/>
      <c r="H19" s="137"/>
      <c r="I19" s="137"/>
      <c r="J19" s="137"/>
      <c r="K19" s="137"/>
      <c r="L19" s="137"/>
    </row>
    <row r="20" customFormat="false" ht="15" hidden="false" customHeight="false" outlineLevel="0" collapsed="false">
      <c r="B20" s="137"/>
      <c r="C20" s="137"/>
      <c r="D20" s="137"/>
      <c r="E20" s="137"/>
      <c r="F20" s="137"/>
      <c r="G20" s="137"/>
      <c r="H20" s="137"/>
      <c r="I20" s="137"/>
      <c r="J20" s="137"/>
      <c r="K20" s="137"/>
      <c r="L20" s="137"/>
    </row>
    <row r="21" customFormat="false" ht="15" hidden="false" customHeight="false" outlineLevel="0" collapsed="false">
      <c r="B21" s="137"/>
      <c r="C21" s="137"/>
      <c r="D21" s="137"/>
      <c r="E21" s="137"/>
      <c r="F21" s="137"/>
      <c r="G21" s="137"/>
      <c r="H21" s="137"/>
      <c r="I21" s="137"/>
      <c r="J21" s="137"/>
      <c r="K21" s="137"/>
      <c r="L21" s="137"/>
    </row>
  </sheetData>
  <mergeCells count="5">
    <mergeCell ref="B2:L2"/>
    <mergeCell ref="B4:L4"/>
    <mergeCell ref="B5:L5"/>
    <mergeCell ref="B7:F7"/>
    <mergeCell ref="B8:F8"/>
  </mergeCells>
  <printOptions headings="false" gridLines="false" gridLinesSet="true" horizontalCentered="false" verticalCentered="false"/>
  <pageMargins left="0.283333333333333" right="0.270138888888889" top="0.33125" bottom="0.419444444444444" header="0.511811023622047" footer="0.511811023622047"/>
  <pageSetup paperSize="9" scale="100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B1:H1048576"/>
  <sheetViews>
    <sheetView showFormulas="false" showGridLines="true" showRowColHeaders="true" showZeros="true" rightToLeft="false" tabSelected="false" showOutlineSymbols="true" defaultGridColor="true" view="normal" topLeftCell="A1" colorId="64" zoomScale="80" zoomScaleNormal="80" zoomScalePageLayoutView="100" workbookViewId="0">
      <selection pane="topLeft" activeCell="B23" activeCellId="0" sqref="B23"/>
    </sheetView>
  </sheetViews>
  <sheetFormatPr defaultColWidth="8.6796875" defaultRowHeight="15" zeroHeight="false" outlineLevelRow="0" outlineLevelCol="0"/>
  <cols>
    <col collapsed="false" customWidth="true" hidden="false" outlineLevel="0" max="1" min="1" style="0" width="4.34"/>
    <col collapsed="false" customWidth="true" hidden="false" outlineLevel="0" max="2" min="2" style="1" width="34"/>
    <col collapsed="false" customWidth="true" hidden="false" outlineLevel="0" max="3" min="3" style="1" width="24.57"/>
    <col collapsed="false" customWidth="true" hidden="false" outlineLevel="0" max="4" min="4" style="1" width="23.29"/>
    <col collapsed="false" customWidth="true" hidden="false" outlineLevel="0" max="5" min="5" style="1" width="22"/>
    <col collapsed="false" customWidth="true" hidden="false" outlineLevel="0" max="6" min="6" style="1" width="23.86"/>
    <col collapsed="false" customWidth="true" hidden="false" outlineLevel="0" max="7" min="7" style="1" width="13.42"/>
    <col collapsed="false" customWidth="true" hidden="false" outlineLevel="0" max="8" min="8" style="1" width="13.29"/>
  </cols>
  <sheetData>
    <row r="1" customFormat="false" ht="18" hidden="false" customHeight="false" outlineLevel="0" collapsed="false">
      <c r="B1" s="124"/>
      <c r="C1" s="124"/>
      <c r="D1" s="124"/>
      <c r="E1" s="124"/>
      <c r="F1" s="125"/>
      <c r="G1" s="125"/>
      <c r="H1" s="125"/>
    </row>
    <row r="2" customFormat="false" ht="15.75" hidden="false" customHeight="true" outlineLevel="0" collapsed="false">
      <c r="B2" s="2" t="s">
        <v>171</v>
      </c>
      <c r="C2" s="2"/>
      <c r="D2" s="2"/>
      <c r="E2" s="2"/>
      <c r="F2" s="2"/>
      <c r="G2" s="2"/>
      <c r="H2" s="2"/>
    </row>
    <row r="3" customFormat="false" ht="18.75" hidden="false" customHeight="false" outlineLevel="0" collapsed="false">
      <c r="B3" s="4"/>
      <c r="C3" s="4"/>
      <c r="D3" s="4"/>
      <c r="E3" s="4"/>
      <c r="F3" s="126"/>
      <c r="G3" s="126"/>
      <c r="H3" s="126"/>
    </row>
    <row r="4" customFormat="false" ht="35.4" hidden="false" customHeight="false" outlineLevel="0" collapsed="false">
      <c r="B4" s="13" t="s">
        <v>4</v>
      </c>
      <c r="C4" s="13" t="s">
        <v>5</v>
      </c>
      <c r="D4" s="13" t="s">
        <v>136</v>
      </c>
      <c r="E4" s="13" t="s">
        <v>35</v>
      </c>
      <c r="F4" s="13" t="s">
        <v>137</v>
      </c>
      <c r="G4" s="13" t="s">
        <v>9</v>
      </c>
      <c r="H4" s="13" t="s">
        <v>138</v>
      </c>
    </row>
    <row r="5" customFormat="false" ht="13.8" hidden="false" customHeight="false" outlineLevel="0" collapsed="false">
      <c r="B5" s="13" t="n">
        <v>1</v>
      </c>
      <c r="C5" s="15" t="n">
        <v>2</v>
      </c>
      <c r="D5" s="15" t="n">
        <v>3</v>
      </c>
      <c r="E5" s="15" t="n">
        <v>4</v>
      </c>
      <c r="F5" s="15" t="n">
        <v>5</v>
      </c>
      <c r="G5" s="15" t="s">
        <v>11</v>
      </c>
      <c r="H5" s="15" t="s">
        <v>12</v>
      </c>
    </row>
    <row r="6" customFormat="false" ht="13.8" hidden="false" customHeight="false" outlineLevel="0" collapsed="false">
      <c r="B6" s="81" t="s">
        <v>172</v>
      </c>
      <c r="C6" s="73" t="n">
        <v>0</v>
      </c>
      <c r="D6" s="73" t="n">
        <v>0</v>
      </c>
      <c r="E6" s="73" t="n">
        <v>0</v>
      </c>
      <c r="F6" s="73" t="n">
        <v>0</v>
      </c>
      <c r="G6" s="73" t="n">
        <v>0</v>
      </c>
      <c r="H6" s="73" t="n">
        <v>0</v>
      </c>
    </row>
    <row r="7" customFormat="false" ht="13.8" hidden="false" customHeight="false" outlineLevel="0" collapsed="false">
      <c r="B7" s="81" t="s">
        <v>173</v>
      </c>
      <c r="C7" s="73" t="n">
        <v>0</v>
      </c>
      <c r="D7" s="73" t="n">
        <v>0</v>
      </c>
      <c r="E7" s="73" t="n">
        <v>0</v>
      </c>
      <c r="F7" s="73" t="n">
        <v>0</v>
      </c>
      <c r="G7" s="73" t="n">
        <v>0</v>
      </c>
      <c r="H7" s="73" t="n">
        <v>0</v>
      </c>
    </row>
    <row r="8" customFormat="false" ht="13.8" hidden="false" customHeight="false" outlineLevel="0" collapsed="false">
      <c r="B8" s="150" t="s">
        <v>141</v>
      </c>
      <c r="C8" s="78" t="n">
        <v>0</v>
      </c>
      <c r="D8" s="78" t="n">
        <v>0</v>
      </c>
      <c r="E8" s="78" t="n">
        <v>0</v>
      </c>
      <c r="F8" s="78" t="n">
        <v>0</v>
      </c>
      <c r="G8" s="78" t="n">
        <v>0</v>
      </c>
      <c r="H8" s="78" t="n">
        <v>0</v>
      </c>
    </row>
    <row r="9" customFormat="false" ht="13.8" hidden="false" customHeight="false" outlineLevel="0" collapsed="false">
      <c r="B9" s="81" t="s">
        <v>143</v>
      </c>
      <c r="C9" s="73" t="n">
        <v>0</v>
      </c>
      <c r="D9" s="73" t="n">
        <v>0</v>
      </c>
      <c r="E9" s="73" t="n">
        <v>0</v>
      </c>
      <c r="F9" s="73" t="n">
        <v>0</v>
      </c>
      <c r="G9" s="73" t="n">
        <v>0</v>
      </c>
      <c r="H9" s="73" t="n">
        <v>0</v>
      </c>
    </row>
    <row r="10" customFormat="false" ht="13.8" hidden="false" customHeight="false" outlineLevel="0" collapsed="false">
      <c r="B10" s="150" t="s">
        <v>174</v>
      </c>
      <c r="C10" s="78" t="n">
        <v>0</v>
      </c>
      <c r="D10" s="78" t="n">
        <v>0</v>
      </c>
      <c r="E10" s="78" t="n">
        <v>0</v>
      </c>
      <c r="F10" s="78" t="n">
        <v>0</v>
      </c>
      <c r="G10" s="78" t="n">
        <v>0</v>
      </c>
      <c r="H10" s="78" t="n">
        <v>0</v>
      </c>
    </row>
    <row r="11" customFormat="false" ht="13.8" hidden="false" customHeight="false" outlineLevel="0" collapsed="false">
      <c r="B11" s="81" t="s">
        <v>175</v>
      </c>
      <c r="C11" s="73" t="n">
        <v>0</v>
      </c>
      <c r="D11" s="73" t="n">
        <v>0</v>
      </c>
      <c r="E11" s="73" t="n">
        <v>0</v>
      </c>
      <c r="F11" s="73" t="n">
        <v>0</v>
      </c>
      <c r="G11" s="73" t="n">
        <v>0</v>
      </c>
      <c r="H11" s="73" t="n">
        <v>0</v>
      </c>
    </row>
    <row r="12" customFormat="false" ht="13.8" hidden="false" customHeight="false" outlineLevel="0" collapsed="false">
      <c r="B12" s="81" t="s">
        <v>173</v>
      </c>
      <c r="C12" s="73" t="n">
        <v>0</v>
      </c>
      <c r="D12" s="73" t="n">
        <v>0</v>
      </c>
      <c r="E12" s="73" t="n">
        <v>0</v>
      </c>
      <c r="F12" s="73" t="n">
        <v>0</v>
      </c>
      <c r="G12" s="73" t="n">
        <v>0</v>
      </c>
      <c r="H12" s="73" t="n">
        <v>0</v>
      </c>
    </row>
    <row r="13" customFormat="false" ht="13.8" hidden="false" customHeight="false" outlineLevel="0" collapsed="false">
      <c r="B13" s="150" t="s">
        <v>141</v>
      </c>
      <c r="C13" s="78" t="n">
        <v>0</v>
      </c>
      <c r="D13" s="78" t="n">
        <v>0</v>
      </c>
      <c r="E13" s="78" t="n">
        <v>0</v>
      </c>
      <c r="F13" s="78" t="n">
        <v>0</v>
      </c>
      <c r="G13" s="78" t="n">
        <v>0</v>
      </c>
      <c r="H13" s="78" t="n">
        <v>0</v>
      </c>
    </row>
    <row r="14" customFormat="false" ht="13.8" hidden="false" customHeight="false" outlineLevel="0" collapsed="false">
      <c r="B14" s="81" t="s">
        <v>143</v>
      </c>
      <c r="C14" s="73" t="n">
        <v>0</v>
      </c>
      <c r="D14" s="73" t="n">
        <v>0</v>
      </c>
      <c r="E14" s="73" t="n">
        <v>0</v>
      </c>
      <c r="F14" s="73" t="n">
        <v>0</v>
      </c>
      <c r="G14" s="73" t="n">
        <v>0</v>
      </c>
      <c r="H14" s="73" t="n">
        <v>0</v>
      </c>
    </row>
    <row r="15" customFormat="false" ht="13.8" hidden="false" customHeight="false" outlineLevel="0" collapsed="false">
      <c r="B15" s="150" t="s">
        <v>174</v>
      </c>
      <c r="C15" s="78" t="n">
        <v>0</v>
      </c>
      <c r="D15" s="78" t="n">
        <v>0</v>
      </c>
      <c r="E15" s="78" t="n">
        <v>0</v>
      </c>
      <c r="F15" s="78" t="n">
        <v>0</v>
      </c>
      <c r="G15" s="78" t="n">
        <v>0</v>
      </c>
      <c r="H15" s="78" t="n">
        <v>0</v>
      </c>
    </row>
    <row r="17" customFormat="false" ht="15" hidden="false" customHeight="false" outlineLevel="0" collapsed="false">
      <c r="B17" s="151"/>
      <c r="C17" s="151"/>
      <c r="D17" s="151"/>
      <c r="E17" s="151"/>
      <c r="F17" s="151"/>
      <c r="G17" s="151"/>
      <c r="H17" s="151"/>
    </row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1">
    <mergeCell ref="B2:H2"/>
  </mergeCells>
  <printOptions headings="false" gridLines="false" gridLinesSet="true" horizontalCentered="false" verticalCentered="false"/>
  <pageMargins left="0.23125" right="0.7" top="0.31875" bottom="0.75" header="0.511811023622047" footer="0.511811023622047"/>
  <pageSetup paperSize="9" scale="80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G1048576"/>
  <sheetViews>
    <sheetView showFormulas="false" showGridLines="true" showRowColHeaders="true" showZeros="true" rightToLeft="false" tabSelected="true" showOutlineSymbols="true" defaultGridColor="true" view="normal" topLeftCell="A103" colorId="64" zoomScale="80" zoomScaleNormal="80" zoomScalePageLayoutView="100" workbookViewId="0">
      <selection pane="topLeft" activeCell="H84" activeCellId="0" sqref="H84"/>
    </sheetView>
  </sheetViews>
  <sheetFormatPr defaultColWidth="25.2890625" defaultRowHeight="15" zeroHeight="false" outlineLevelRow="0" outlineLevelCol="0"/>
  <cols>
    <col collapsed="false" customWidth="true" hidden="false" outlineLevel="0" max="1" min="1" style="1" width="18.57"/>
    <col collapsed="false" customWidth="true" hidden="false" outlineLevel="0" max="2" min="2" style="1" width="3.57"/>
    <col collapsed="false" customWidth="true" hidden="false" outlineLevel="0" max="3" min="3" style="1" width="65.15"/>
    <col collapsed="false" customWidth="true" hidden="false" outlineLevel="0" max="5" min="4" style="1" width="26.71"/>
    <col collapsed="false" customWidth="true" hidden="false" outlineLevel="0" max="6" min="6" style="1" width="26.16"/>
    <col collapsed="false" customWidth="true" hidden="false" outlineLevel="0" max="7" min="7" style="1" width="15.85"/>
  </cols>
  <sheetData>
    <row r="1" customFormat="false" ht="18" hidden="false" customHeight="true" outlineLevel="0" collapsed="false">
      <c r="A1" s="0"/>
      <c r="B1" s="152"/>
      <c r="C1" s="152" t="s">
        <v>176</v>
      </c>
      <c r="D1" s="152"/>
      <c r="E1" s="152"/>
      <c r="F1" s="152"/>
      <c r="G1" s="152"/>
    </row>
    <row r="2" customFormat="false" ht="18" hidden="false" customHeight="true" outlineLevel="0" collapsed="false">
      <c r="A2" s="153"/>
      <c r="B2" s="153"/>
      <c r="C2" s="152" t="s">
        <v>177</v>
      </c>
      <c r="D2" s="152"/>
      <c r="E2" s="152"/>
      <c r="F2" s="152"/>
      <c r="G2" s="153"/>
    </row>
    <row r="3" customFormat="false" ht="18" hidden="false" customHeight="true" outlineLevel="0" collapsed="false">
      <c r="A3" s="153"/>
      <c r="B3" s="153"/>
      <c r="C3" s="153"/>
      <c r="D3" s="153"/>
      <c r="E3" s="153"/>
      <c r="F3" s="153"/>
      <c r="G3" s="153"/>
    </row>
    <row r="4" customFormat="false" ht="30.75" hidden="false" customHeight="true" outlineLevel="0" collapsed="false">
      <c r="A4" s="154" t="s">
        <v>4</v>
      </c>
      <c r="B4" s="154"/>
      <c r="C4" s="154"/>
      <c r="D4" s="155" t="s">
        <v>136</v>
      </c>
      <c r="E4" s="155" t="s">
        <v>35</v>
      </c>
      <c r="F4" s="155" t="s">
        <v>8</v>
      </c>
      <c r="G4" s="156" t="s">
        <v>178</v>
      </c>
    </row>
    <row r="5" customFormat="false" ht="17.25" hidden="false" customHeight="true" outlineLevel="0" collapsed="false">
      <c r="A5" s="157" t="n">
        <v>1</v>
      </c>
      <c r="B5" s="157"/>
      <c r="C5" s="157"/>
      <c r="D5" s="51" t="n">
        <v>2</v>
      </c>
      <c r="E5" s="51" t="n">
        <v>3</v>
      </c>
      <c r="F5" s="51" t="n">
        <v>4</v>
      </c>
      <c r="G5" s="52" t="s">
        <v>179</v>
      </c>
    </row>
    <row r="6" customFormat="false" ht="40.5" hidden="false" customHeight="true" outlineLevel="0" collapsed="false">
      <c r="A6" s="158" t="n">
        <v>27280</v>
      </c>
      <c r="B6" s="158"/>
      <c r="C6" s="159" t="s">
        <v>180</v>
      </c>
      <c r="D6" s="160" t="n">
        <f aca="false">SUM(D7:D12)</f>
        <v>17392095</v>
      </c>
      <c r="E6" s="160" t="n">
        <f aca="false">SUM(E7:E12)</f>
        <v>17392095</v>
      </c>
      <c r="F6" s="160" t="n">
        <f aca="false">SUM(F7:F12)</f>
        <v>15136581.9</v>
      </c>
      <c r="G6" s="161" t="n">
        <f aca="false">F6/E6*100</f>
        <v>87.0313892604658</v>
      </c>
    </row>
    <row r="7" customFormat="false" ht="17.25" hidden="false" customHeight="true" outlineLevel="0" collapsed="false">
      <c r="A7" s="162" t="n">
        <v>11</v>
      </c>
      <c r="B7" s="163"/>
      <c r="C7" s="164" t="s">
        <v>181</v>
      </c>
      <c r="D7" s="165" t="n">
        <v>402199</v>
      </c>
      <c r="E7" s="165" t="n">
        <v>402199</v>
      </c>
      <c r="F7" s="165" t="n">
        <v>399789.88</v>
      </c>
      <c r="G7" s="161" t="n">
        <f aca="false">F7/E7*100</f>
        <v>99.4010129314096</v>
      </c>
    </row>
    <row r="8" customFormat="false" ht="17.25" hidden="false" customHeight="true" outlineLevel="0" collapsed="false">
      <c r="A8" s="162" t="n">
        <v>31</v>
      </c>
      <c r="B8" s="163"/>
      <c r="C8" s="164" t="s">
        <v>182</v>
      </c>
      <c r="D8" s="165" t="n">
        <v>234000</v>
      </c>
      <c r="E8" s="165" t="n">
        <v>234000</v>
      </c>
      <c r="F8" s="165" t="n">
        <v>93242.62</v>
      </c>
      <c r="G8" s="161" t="n">
        <f aca="false">F8/E8*100</f>
        <v>39.8472735042735</v>
      </c>
    </row>
    <row r="9" customFormat="false" ht="17.25" hidden="false" customHeight="true" outlineLevel="0" collapsed="false">
      <c r="A9" s="162" t="n">
        <v>43</v>
      </c>
      <c r="B9" s="163"/>
      <c r="C9" s="164" t="s">
        <v>183</v>
      </c>
      <c r="D9" s="165" t="n">
        <v>16527350</v>
      </c>
      <c r="E9" s="165" t="n">
        <v>16527350</v>
      </c>
      <c r="F9" s="165" t="n">
        <v>14182924.64</v>
      </c>
      <c r="G9" s="161" t="n">
        <f aca="false">F9/E9*100</f>
        <v>85.8148743748998</v>
      </c>
    </row>
    <row r="10" customFormat="false" ht="17.25" hidden="false" customHeight="true" outlineLevel="0" collapsed="false">
      <c r="A10" s="162" t="n">
        <v>52</v>
      </c>
      <c r="B10" s="163"/>
      <c r="C10" s="164" t="s">
        <v>184</v>
      </c>
      <c r="D10" s="165" t="n">
        <v>219346</v>
      </c>
      <c r="E10" s="165" t="n">
        <v>219346</v>
      </c>
      <c r="F10" s="165" t="n">
        <v>457453.01</v>
      </c>
      <c r="G10" s="161" t="n">
        <f aca="false">F10/E10*100</f>
        <v>208.553158024309</v>
      </c>
    </row>
    <row r="11" customFormat="false" ht="17.25" hidden="false" customHeight="true" outlineLevel="0" collapsed="false">
      <c r="A11" s="162" t="n">
        <v>61</v>
      </c>
      <c r="B11" s="163"/>
      <c r="C11" s="164" t="s">
        <v>185</v>
      </c>
      <c r="D11" s="165" t="n">
        <v>3200</v>
      </c>
      <c r="E11" s="165" t="n">
        <v>3200</v>
      </c>
      <c r="F11" s="165" t="n">
        <v>1890</v>
      </c>
      <c r="G11" s="161" t="n">
        <f aca="false">F11/E11*100</f>
        <v>59.0625</v>
      </c>
    </row>
    <row r="12" customFormat="false" ht="29.25" hidden="false" customHeight="true" outlineLevel="0" collapsed="false">
      <c r="A12" s="162" t="n">
        <v>71</v>
      </c>
      <c r="B12" s="163"/>
      <c r="C12" s="166" t="s">
        <v>186</v>
      </c>
      <c r="D12" s="165" t="n">
        <v>6000</v>
      </c>
      <c r="E12" s="165" t="n">
        <v>6000</v>
      </c>
      <c r="F12" s="165" t="n">
        <v>1281.75</v>
      </c>
      <c r="G12" s="161" t="n">
        <f aca="false">F12/E12*100</f>
        <v>21.3625</v>
      </c>
    </row>
    <row r="13" customFormat="false" ht="29.25" hidden="false" customHeight="true" outlineLevel="0" collapsed="false">
      <c r="A13" s="167"/>
      <c r="B13" s="167"/>
      <c r="C13" s="167"/>
      <c r="D13" s="167"/>
      <c r="E13" s="167"/>
      <c r="F13" s="167"/>
      <c r="G13" s="167"/>
    </row>
    <row r="14" customFormat="false" ht="40.5" hidden="false" customHeight="true" outlineLevel="0" collapsed="false">
      <c r="A14" s="158" t="n">
        <v>27280</v>
      </c>
      <c r="B14" s="158"/>
      <c r="C14" s="159" t="s">
        <v>180</v>
      </c>
      <c r="D14" s="160" t="n">
        <f aca="false">D16+D32</f>
        <v>17392095</v>
      </c>
      <c r="E14" s="160" t="n">
        <f aca="false">E16+E32</f>
        <v>17392095</v>
      </c>
      <c r="F14" s="160" t="n">
        <f aca="false">F16+F32</f>
        <v>15136581.9</v>
      </c>
      <c r="G14" s="161" t="n">
        <f aca="false">F14/E14*100</f>
        <v>87.0313892604658</v>
      </c>
    </row>
    <row r="15" customFormat="false" ht="40.5" hidden="false" customHeight="true" outlineLevel="0" collapsed="false">
      <c r="A15" s="158" t="n">
        <v>36</v>
      </c>
      <c r="B15" s="158"/>
      <c r="C15" s="168" t="s">
        <v>187</v>
      </c>
      <c r="D15" s="169" t="n">
        <f aca="false">D16+D32</f>
        <v>17392095</v>
      </c>
      <c r="E15" s="169" t="n">
        <f aca="false">E16+E32</f>
        <v>17392095</v>
      </c>
      <c r="F15" s="169" t="n">
        <f aca="false">F16+F32</f>
        <v>15136581.9</v>
      </c>
      <c r="G15" s="161" t="n">
        <f aca="false">F15/E15*100</f>
        <v>87.0313892604658</v>
      </c>
    </row>
    <row r="16" customFormat="false" ht="31.5" hidden="false" customHeight="true" outlineLevel="0" collapsed="false">
      <c r="A16" s="170" t="n">
        <v>3602</v>
      </c>
      <c r="B16" s="170"/>
      <c r="C16" s="171" t="s">
        <v>188</v>
      </c>
      <c r="D16" s="172" t="n">
        <f aca="false">D17</f>
        <v>349980</v>
      </c>
      <c r="E16" s="172" t="n">
        <f aca="false">E17</f>
        <v>349980</v>
      </c>
      <c r="F16" s="172" t="n">
        <f aca="false">F17</f>
        <v>349980</v>
      </c>
      <c r="G16" s="173" t="n">
        <f aca="false">F16/E16*100</f>
        <v>100</v>
      </c>
    </row>
    <row r="17" customFormat="false" ht="34.5" hidden="false" customHeight="true" outlineLevel="0" collapsed="false">
      <c r="A17" s="174" t="s">
        <v>189</v>
      </c>
      <c r="B17" s="174"/>
      <c r="C17" s="175" t="s">
        <v>190</v>
      </c>
      <c r="D17" s="176" t="n">
        <f aca="false">D19+D24</f>
        <v>349980</v>
      </c>
      <c r="E17" s="176" t="n">
        <f aca="false">E19+E24</f>
        <v>349980</v>
      </c>
      <c r="F17" s="176" t="n">
        <f aca="false">F19+F24</f>
        <v>349980</v>
      </c>
      <c r="G17" s="177" t="n">
        <f aca="false">F17/E17*100</f>
        <v>100</v>
      </c>
    </row>
    <row r="18" customFormat="false" ht="34.5" hidden="false" customHeight="true" outlineLevel="0" collapsed="false">
      <c r="A18" s="178" t="n">
        <v>11</v>
      </c>
      <c r="B18" s="179"/>
      <c r="C18" s="180" t="s">
        <v>181</v>
      </c>
      <c r="D18" s="181" t="n">
        <f aca="false">D19+D24</f>
        <v>349980</v>
      </c>
      <c r="E18" s="181" t="n">
        <f aca="false">E19+E24</f>
        <v>349980</v>
      </c>
      <c r="F18" s="181" t="n">
        <f aca="false">F19+F24</f>
        <v>349980</v>
      </c>
      <c r="G18" s="182" t="n">
        <f aca="false">F18/E18*100</f>
        <v>100</v>
      </c>
    </row>
    <row r="19" customFormat="false" ht="34.5" hidden="false" customHeight="true" outlineLevel="0" collapsed="false">
      <c r="A19" s="158" t="n">
        <v>3</v>
      </c>
      <c r="B19" s="158"/>
      <c r="C19" s="183" t="s">
        <v>191</v>
      </c>
      <c r="D19" s="160" t="n">
        <f aca="false">D20</f>
        <v>226000</v>
      </c>
      <c r="E19" s="160" t="n">
        <f aca="false">E20</f>
        <v>226000</v>
      </c>
      <c r="F19" s="160" t="n">
        <f aca="false">F20</f>
        <v>226000</v>
      </c>
      <c r="G19" s="161" t="n">
        <f aca="false">F19/E19*100</f>
        <v>100</v>
      </c>
    </row>
    <row r="20" customFormat="false" ht="34.5" hidden="false" customHeight="true" outlineLevel="0" collapsed="false">
      <c r="A20" s="184" t="n">
        <v>32</v>
      </c>
      <c r="B20" s="184"/>
      <c r="C20" s="185" t="s">
        <v>80</v>
      </c>
      <c r="D20" s="186" t="n">
        <f aca="false">SUM(D21:D23)</f>
        <v>226000</v>
      </c>
      <c r="E20" s="186" t="n">
        <f aca="false">SUM(E21:E23)</f>
        <v>226000</v>
      </c>
      <c r="F20" s="186" t="n">
        <f aca="false">SUM(F21:F23)</f>
        <v>226000</v>
      </c>
      <c r="G20" s="187" t="n">
        <f aca="false">F20/E20*100</f>
        <v>100</v>
      </c>
    </row>
    <row r="21" customFormat="false" ht="34.5" hidden="false" customHeight="true" outlineLevel="0" collapsed="false">
      <c r="A21" s="188" t="n">
        <v>3232</v>
      </c>
      <c r="B21" s="188"/>
      <c r="C21" s="189" t="s">
        <v>93</v>
      </c>
      <c r="D21" s="190" t="n">
        <v>101065</v>
      </c>
      <c r="E21" s="190" t="n">
        <v>101065</v>
      </c>
      <c r="F21" s="190" t="n">
        <v>101065</v>
      </c>
      <c r="G21" s="191" t="n">
        <f aca="false">F21/E21*100</f>
        <v>100</v>
      </c>
    </row>
    <row r="22" customFormat="false" ht="34.5" hidden="false" customHeight="true" outlineLevel="0" collapsed="false">
      <c r="A22" s="192" t="n">
        <v>3235</v>
      </c>
      <c r="B22" s="192"/>
      <c r="C22" s="189" t="s">
        <v>192</v>
      </c>
      <c r="D22" s="190" t="n">
        <v>5000</v>
      </c>
      <c r="E22" s="190" t="n">
        <v>5000</v>
      </c>
      <c r="F22" s="190" t="n">
        <v>5000</v>
      </c>
      <c r="G22" s="191" t="n">
        <f aca="false">F22/E22*100</f>
        <v>100</v>
      </c>
    </row>
    <row r="23" customFormat="false" ht="34.5" hidden="false" customHeight="true" outlineLevel="0" collapsed="false">
      <c r="A23" s="193" t="n">
        <v>3238</v>
      </c>
      <c r="B23" s="193"/>
      <c r="C23" s="194" t="s">
        <v>98</v>
      </c>
      <c r="D23" s="195" t="n">
        <v>119935</v>
      </c>
      <c r="E23" s="195" t="n">
        <v>119935</v>
      </c>
      <c r="F23" s="195" t="n">
        <v>119935</v>
      </c>
      <c r="G23" s="196" t="n">
        <f aca="false">F23/E23*100</f>
        <v>100</v>
      </c>
    </row>
    <row r="24" customFormat="false" ht="34.5" hidden="false" customHeight="true" outlineLevel="0" collapsed="false">
      <c r="A24" s="158" t="n">
        <v>4</v>
      </c>
      <c r="B24" s="158"/>
      <c r="C24" s="183" t="s">
        <v>193</v>
      </c>
      <c r="D24" s="160" t="n">
        <f aca="false">D25+D27+D30</f>
        <v>123980</v>
      </c>
      <c r="E24" s="160" t="n">
        <f aca="false">E25+E27+E30</f>
        <v>123980</v>
      </c>
      <c r="F24" s="160" t="n">
        <f aca="false">F25+F27+F30</f>
        <v>123980</v>
      </c>
      <c r="G24" s="161" t="n">
        <f aca="false">F24/E24*100</f>
        <v>100</v>
      </c>
    </row>
    <row r="25" customFormat="false" ht="34.5" hidden="false" customHeight="true" outlineLevel="0" collapsed="false">
      <c r="A25" s="184" t="n">
        <v>41</v>
      </c>
      <c r="B25" s="184"/>
      <c r="C25" s="185" t="s">
        <v>119</v>
      </c>
      <c r="D25" s="186" t="n">
        <f aca="false">D26</f>
        <v>0</v>
      </c>
      <c r="E25" s="186" t="n">
        <f aca="false">E26</f>
        <v>0</v>
      </c>
      <c r="F25" s="186" t="n">
        <f aca="false">F26</f>
        <v>0</v>
      </c>
      <c r="G25" s="187" t="n">
        <v>0</v>
      </c>
    </row>
    <row r="26" customFormat="false" ht="34.5" hidden="false" customHeight="true" outlineLevel="0" collapsed="false">
      <c r="A26" s="193" t="n">
        <v>4123</v>
      </c>
      <c r="B26" s="193"/>
      <c r="C26" s="197" t="s">
        <v>121</v>
      </c>
      <c r="D26" s="198" t="n">
        <v>0</v>
      </c>
      <c r="E26" s="198" t="n">
        <v>0</v>
      </c>
      <c r="F26" s="198" t="n">
        <v>0</v>
      </c>
      <c r="G26" s="191" t="n">
        <v>0</v>
      </c>
    </row>
    <row r="27" customFormat="false" ht="34.5" hidden="false" customHeight="true" outlineLevel="0" collapsed="false">
      <c r="A27" s="199" t="n">
        <v>42</v>
      </c>
      <c r="B27" s="199"/>
      <c r="C27" s="200" t="s">
        <v>122</v>
      </c>
      <c r="D27" s="201" t="n">
        <f aca="false">D28+D29</f>
        <v>123980</v>
      </c>
      <c r="E27" s="201" t="n">
        <f aca="false">E28+E29</f>
        <v>123980</v>
      </c>
      <c r="F27" s="201" t="n">
        <f aca="false">F28+F29</f>
        <v>123980</v>
      </c>
      <c r="G27" s="202" t="n">
        <f aca="false">F27/E27*100</f>
        <v>100</v>
      </c>
    </row>
    <row r="28" customFormat="false" ht="34.5" hidden="false" customHeight="true" outlineLevel="0" collapsed="false">
      <c r="A28" s="188" t="n">
        <v>4221</v>
      </c>
      <c r="B28" s="188"/>
      <c r="C28" s="189" t="s">
        <v>124</v>
      </c>
      <c r="D28" s="190" t="n">
        <v>13980</v>
      </c>
      <c r="E28" s="190" t="n">
        <v>13980</v>
      </c>
      <c r="F28" s="190" t="n">
        <v>13980</v>
      </c>
      <c r="G28" s="191" t="n">
        <f aca="false">F28/E28*100</f>
        <v>100</v>
      </c>
    </row>
    <row r="29" customFormat="false" ht="34.5" hidden="false" customHeight="true" outlineLevel="0" collapsed="false">
      <c r="A29" s="188" t="n">
        <v>4224</v>
      </c>
      <c r="B29" s="188"/>
      <c r="C29" s="189" t="s">
        <v>127</v>
      </c>
      <c r="D29" s="190" t="n">
        <v>110000</v>
      </c>
      <c r="E29" s="190" t="n">
        <v>110000</v>
      </c>
      <c r="F29" s="190" t="n">
        <v>110000</v>
      </c>
      <c r="G29" s="191" t="n">
        <f aca="false">F29/E29*100</f>
        <v>100</v>
      </c>
    </row>
    <row r="30" customFormat="false" ht="34.5" hidden="false" customHeight="true" outlineLevel="0" collapsed="false">
      <c r="A30" s="199" t="n">
        <v>45</v>
      </c>
      <c r="B30" s="199"/>
      <c r="C30" s="200" t="s">
        <v>131</v>
      </c>
      <c r="D30" s="201" t="n">
        <f aca="false">D31</f>
        <v>0</v>
      </c>
      <c r="E30" s="201" t="n">
        <f aca="false">E31</f>
        <v>0</v>
      </c>
      <c r="F30" s="201" t="n">
        <f aca="false">F31</f>
        <v>0</v>
      </c>
      <c r="G30" s="202" t="n">
        <v>0</v>
      </c>
    </row>
    <row r="31" customFormat="false" ht="34.5" hidden="false" customHeight="true" outlineLevel="0" collapsed="false">
      <c r="A31" s="193" t="n">
        <v>4511</v>
      </c>
      <c r="B31" s="193"/>
      <c r="C31" s="203" t="s">
        <v>132</v>
      </c>
      <c r="D31" s="204" t="n">
        <v>0</v>
      </c>
      <c r="E31" s="204" t="n">
        <v>0</v>
      </c>
      <c r="F31" s="204" t="n">
        <v>0</v>
      </c>
      <c r="G31" s="205" t="n">
        <v>0</v>
      </c>
    </row>
    <row r="32" customFormat="false" ht="32.25" hidden="false" customHeight="false" outlineLevel="0" collapsed="false">
      <c r="A32" s="170" t="n">
        <v>3605</v>
      </c>
      <c r="B32" s="170"/>
      <c r="C32" s="206" t="s">
        <v>194</v>
      </c>
      <c r="D32" s="172" t="n">
        <f aca="false">D33+D112</f>
        <v>17042115</v>
      </c>
      <c r="E32" s="172" t="n">
        <f aca="false">E33+E112</f>
        <v>17042115</v>
      </c>
      <c r="F32" s="172" t="n">
        <f aca="false">F33+F112</f>
        <v>14786601.9</v>
      </c>
      <c r="G32" s="173" t="n">
        <f aca="false">F32/E32*100</f>
        <v>86.7650634912392</v>
      </c>
    </row>
    <row r="33" customFormat="false" ht="34.5" hidden="false" customHeight="true" outlineLevel="0" collapsed="false">
      <c r="A33" s="174" t="s">
        <v>195</v>
      </c>
      <c r="B33" s="174"/>
      <c r="C33" s="175" t="s">
        <v>196</v>
      </c>
      <c r="D33" s="176" t="n">
        <f aca="false">D34+D48+D90+D99+D108</f>
        <v>16989896</v>
      </c>
      <c r="E33" s="176" t="n">
        <f aca="false">E34+E48+E90+E99+E108</f>
        <v>16989896</v>
      </c>
      <c r="F33" s="176" t="n">
        <f aca="false">F34+F48+F90+F99+F108</f>
        <v>14736792.02</v>
      </c>
      <c r="G33" s="177" t="n">
        <f aca="false">F33/E33*100</f>
        <v>86.7385652036952</v>
      </c>
    </row>
    <row r="34" customFormat="false" ht="34.5" hidden="false" customHeight="true" outlineLevel="0" collapsed="false">
      <c r="A34" s="178" t="n">
        <v>31</v>
      </c>
      <c r="B34" s="179"/>
      <c r="C34" s="180" t="s">
        <v>182</v>
      </c>
      <c r="D34" s="181" t="n">
        <f aca="false">D35</f>
        <v>234000</v>
      </c>
      <c r="E34" s="181" t="n">
        <f aca="false">E35</f>
        <v>234000</v>
      </c>
      <c r="F34" s="181" t="n">
        <f aca="false">F35</f>
        <v>93242.62</v>
      </c>
      <c r="G34" s="182" t="n">
        <f aca="false">F34/E34*100</f>
        <v>39.8472735042735</v>
      </c>
    </row>
    <row r="35" customFormat="false" ht="34.5" hidden="false" customHeight="true" outlineLevel="0" collapsed="false">
      <c r="A35" s="158" t="n">
        <v>4</v>
      </c>
      <c r="B35" s="158"/>
      <c r="C35" s="183" t="s">
        <v>193</v>
      </c>
      <c r="D35" s="160" t="n">
        <f aca="false">D36+D38+D45</f>
        <v>234000</v>
      </c>
      <c r="E35" s="160" t="n">
        <f aca="false">E36+E38+E45</f>
        <v>234000</v>
      </c>
      <c r="F35" s="160" t="n">
        <f aca="false">F36+F38+F45</f>
        <v>93242.62</v>
      </c>
      <c r="G35" s="161" t="n">
        <f aca="false">F35/E35*100</f>
        <v>39.8472735042735</v>
      </c>
    </row>
    <row r="36" customFormat="false" ht="34.5" hidden="false" customHeight="true" outlineLevel="0" collapsed="false">
      <c r="A36" s="158" t="n">
        <v>41</v>
      </c>
      <c r="B36" s="158"/>
      <c r="C36" s="185" t="s">
        <v>119</v>
      </c>
      <c r="D36" s="160" t="n">
        <f aca="false">SUM(D37)</f>
        <v>5500</v>
      </c>
      <c r="E36" s="160" t="n">
        <f aca="false">SUM(E37)</f>
        <v>5500</v>
      </c>
      <c r="F36" s="160" t="n">
        <f aca="false">SUM(F37)</f>
        <v>879.88</v>
      </c>
      <c r="G36" s="161" t="n">
        <f aca="false">F36/E36*100</f>
        <v>15.9978181818182</v>
      </c>
    </row>
    <row r="37" customFormat="false" ht="34.5" hidden="false" customHeight="true" outlineLevel="0" collapsed="false">
      <c r="A37" s="193" t="n">
        <v>4123</v>
      </c>
      <c r="B37" s="193"/>
      <c r="C37" s="194" t="s">
        <v>121</v>
      </c>
      <c r="D37" s="195" t="n">
        <v>5500</v>
      </c>
      <c r="E37" s="195" t="n">
        <v>5500</v>
      </c>
      <c r="F37" s="195" t="n">
        <v>879.88</v>
      </c>
      <c r="G37" s="207" t="n">
        <f aca="false">F37/E37*100</f>
        <v>15.9978181818182</v>
      </c>
    </row>
    <row r="38" customFormat="false" ht="34.5" hidden="false" customHeight="true" outlineLevel="0" collapsed="false">
      <c r="A38" s="158" t="n">
        <v>42</v>
      </c>
      <c r="B38" s="158"/>
      <c r="C38" s="183" t="s">
        <v>197</v>
      </c>
      <c r="D38" s="160" t="n">
        <f aca="false">SUM(D39:D44)</f>
        <v>139000</v>
      </c>
      <c r="E38" s="160" t="n">
        <f aca="false">SUM(E39:E44)</f>
        <v>139000</v>
      </c>
      <c r="F38" s="160" t="n">
        <f aca="false">SUM(F39:F44)</f>
        <v>88119.49</v>
      </c>
      <c r="G38" s="161" t="n">
        <f aca="false">F38/E38*100</f>
        <v>63.3953165467626</v>
      </c>
    </row>
    <row r="39" customFormat="false" ht="34.5" hidden="false" customHeight="true" outlineLevel="0" collapsed="false">
      <c r="A39" s="208" t="n">
        <v>4221</v>
      </c>
      <c r="B39" s="208"/>
      <c r="C39" s="197" t="s">
        <v>124</v>
      </c>
      <c r="D39" s="198" t="n">
        <v>20000</v>
      </c>
      <c r="E39" s="198" t="n">
        <v>20000</v>
      </c>
      <c r="F39" s="198" t="n">
        <v>27971.25</v>
      </c>
      <c r="G39" s="209" t="n">
        <f aca="false">F39/E39*100</f>
        <v>139.85625</v>
      </c>
    </row>
    <row r="40" customFormat="false" ht="34.5" hidden="false" customHeight="true" outlineLevel="0" collapsed="false">
      <c r="A40" s="208" t="n">
        <v>4222</v>
      </c>
      <c r="B40" s="208"/>
      <c r="C40" s="197" t="s">
        <v>125</v>
      </c>
      <c r="D40" s="198" t="n">
        <v>1000</v>
      </c>
      <c r="E40" s="198" t="n">
        <v>1000</v>
      </c>
      <c r="F40" s="198" t="n">
        <v>278</v>
      </c>
      <c r="G40" s="191" t="n">
        <f aca="false">F40/E40*100</f>
        <v>27.8</v>
      </c>
    </row>
    <row r="41" customFormat="false" ht="34.5" hidden="false" customHeight="true" outlineLevel="0" collapsed="false">
      <c r="A41" s="208" t="n">
        <v>4223</v>
      </c>
      <c r="B41" s="208"/>
      <c r="C41" s="197" t="s">
        <v>126</v>
      </c>
      <c r="D41" s="198" t="n">
        <v>10000</v>
      </c>
      <c r="E41" s="198" t="n">
        <v>10000</v>
      </c>
      <c r="F41" s="198" t="n">
        <v>5080.75</v>
      </c>
      <c r="G41" s="191" t="n">
        <f aca="false">F41/E41*100</f>
        <v>50.8075</v>
      </c>
    </row>
    <row r="42" customFormat="false" ht="34.5" hidden="false" customHeight="true" outlineLevel="0" collapsed="false">
      <c r="A42" s="208" t="n">
        <v>4224</v>
      </c>
      <c r="B42" s="208"/>
      <c r="C42" s="197" t="s">
        <v>127</v>
      </c>
      <c r="D42" s="198" t="n">
        <v>98000</v>
      </c>
      <c r="E42" s="198" t="n">
        <v>98000</v>
      </c>
      <c r="F42" s="198" t="n">
        <v>48266.21</v>
      </c>
      <c r="G42" s="191" t="n">
        <f aca="false">F42/E42*100</f>
        <v>49.2512346938776</v>
      </c>
    </row>
    <row r="43" customFormat="false" ht="34.5" hidden="false" customHeight="true" outlineLevel="0" collapsed="false">
      <c r="A43" s="188" t="n">
        <v>4227</v>
      </c>
      <c r="B43" s="188"/>
      <c r="C43" s="189" t="s">
        <v>198</v>
      </c>
      <c r="D43" s="190" t="n">
        <v>5000</v>
      </c>
      <c r="E43" s="190" t="n">
        <v>5000</v>
      </c>
      <c r="F43" s="190" t="n">
        <v>3273.28</v>
      </c>
      <c r="G43" s="210" t="n">
        <f aca="false">F43/E43*100</f>
        <v>65.4656</v>
      </c>
    </row>
    <row r="44" customFormat="false" ht="34.5" hidden="false" customHeight="true" outlineLevel="0" collapsed="false">
      <c r="A44" s="188" t="n">
        <v>4262</v>
      </c>
      <c r="B44" s="188"/>
      <c r="C44" s="194" t="s">
        <v>130</v>
      </c>
      <c r="D44" s="195" t="n">
        <v>5000</v>
      </c>
      <c r="E44" s="195" t="n">
        <v>5000</v>
      </c>
      <c r="F44" s="195" t="n">
        <v>3250</v>
      </c>
      <c r="G44" s="196" t="n">
        <f aca="false">F44/E44*100</f>
        <v>65</v>
      </c>
    </row>
    <row r="45" customFormat="false" ht="34.5" hidden="false" customHeight="true" outlineLevel="0" collapsed="false">
      <c r="A45" s="158" t="n">
        <v>45</v>
      </c>
      <c r="B45" s="158"/>
      <c r="C45" s="183" t="s">
        <v>131</v>
      </c>
      <c r="D45" s="160" t="n">
        <f aca="false">SUM(D46:D47)</f>
        <v>89500</v>
      </c>
      <c r="E45" s="160" t="n">
        <f aca="false">SUM(E46:E47)</f>
        <v>89500</v>
      </c>
      <c r="F45" s="160" t="n">
        <f aca="false">SUM(F46:F47)</f>
        <v>4243.25</v>
      </c>
      <c r="G45" s="161" t="n">
        <f aca="false">F45/E45*100</f>
        <v>4.74106145251397</v>
      </c>
    </row>
    <row r="46" customFormat="false" ht="34.5" hidden="false" customHeight="true" outlineLevel="0" collapsed="false">
      <c r="A46" s="211" t="n">
        <v>4511</v>
      </c>
      <c r="B46" s="211"/>
      <c r="C46" s="212" t="s">
        <v>132</v>
      </c>
      <c r="D46" s="213" t="n">
        <v>19500</v>
      </c>
      <c r="E46" s="213" t="n">
        <v>19500</v>
      </c>
      <c r="F46" s="213" t="n">
        <v>4243.25</v>
      </c>
      <c r="G46" s="187" t="n">
        <f aca="false">F46/E46*100</f>
        <v>21.7602564102564</v>
      </c>
    </row>
    <row r="47" customFormat="false" ht="34.5" hidden="false" customHeight="true" outlineLevel="0" collapsed="false">
      <c r="A47" s="193" t="n">
        <v>4521</v>
      </c>
      <c r="B47" s="193"/>
      <c r="C47" s="203" t="s">
        <v>134</v>
      </c>
      <c r="D47" s="204" t="n">
        <v>70000</v>
      </c>
      <c r="E47" s="204" t="n">
        <v>70000</v>
      </c>
      <c r="F47" s="204" t="n">
        <v>0</v>
      </c>
      <c r="G47" s="205" t="n">
        <f aca="false">F47/E47*100</f>
        <v>0</v>
      </c>
    </row>
    <row r="48" customFormat="false" ht="34.5" hidden="false" customHeight="true" outlineLevel="0" collapsed="false">
      <c r="A48" s="178" t="n">
        <v>43</v>
      </c>
      <c r="B48" s="179"/>
      <c r="C48" s="180" t="s">
        <v>183</v>
      </c>
      <c r="D48" s="181" t="n">
        <f aca="false">D49</f>
        <v>16527350</v>
      </c>
      <c r="E48" s="181" t="n">
        <f aca="false">E49</f>
        <v>16527350</v>
      </c>
      <c r="F48" s="181" t="n">
        <f aca="false">F49</f>
        <v>14182924.64</v>
      </c>
      <c r="G48" s="182" t="n">
        <f aca="false">F48/E48*100</f>
        <v>85.8148743748998</v>
      </c>
    </row>
    <row r="49" customFormat="false" ht="35.25" hidden="false" customHeight="true" outlineLevel="0" collapsed="false">
      <c r="A49" s="158" t="n">
        <v>3</v>
      </c>
      <c r="B49" s="158"/>
      <c r="C49" s="183" t="s">
        <v>191</v>
      </c>
      <c r="D49" s="160" t="n">
        <f aca="false">D50+D57+D82+D86</f>
        <v>16527350</v>
      </c>
      <c r="E49" s="160" t="n">
        <f aca="false">E50+E57+E82+E86</f>
        <v>16527350</v>
      </c>
      <c r="F49" s="160" t="n">
        <f aca="false">F50+F57+F82+F86</f>
        <v>14182924.64</v>
      </c>
      <c r="G49" s="161" t="n">
        <f aca="false">F49/E49*100</f>
        <v>85.8148743748998</v>
      </c>
    </row>
    <row r="50" customFormat="false" ht="35.25" hidden="false" customHeight="true" outlineLevel="0" collapsed="false">
      <c r="A50" s="158" t="n">
        <v>31</v>
      </c>
      <c r="B50" s="158"/>
      <c r="C50" s="183" t="s">
        <v>71</v>
      </c>
      <c r="D50" s="160" t="n">
        <f aca="false">SUM(D51:D56)</f>
        <v>11839400</v>
      </c>
      <c r="E50" s="160" t="n">
        <f aca="false">SUM(E51:E56)</f>
        <v>11839400</v>
      </c>
      <c r="F50" s="160" t="n">
        <f aca="false">SUM(F51:F56)</f>
        <v>11090068.63</v>
      </c>
      <c r="G50" s="161" t="n">
        <f aca="false">F50/E50*100</f>
        <v>93.6708670202882</v>
      </c>
    </row>
    <row r="51" customFormat="false" ht="35.25" hidden="false" customHeight="true" outlineLevel="0" collapsed="false">
      <c r="A51" s="208" t="n">
        <v>3111</v>
      </c>
      <c r="B51" s="208"/>
      <c r="C51" s="197" t="s">
        <v>199</v>
      </c>
      <c r="D51" s="198" t="n">
        <v>9000000</v>
      </c>
      <c r="E51" s="198" t="n">
        <v>9000000</v>
      </c>
      <c r="F51" s="198" t="n">
        <v>9007598.21</v>
      </c>
      <c r="G51" s="209" t="n">
        <f aca="false">F51/E51*100</f>
        <v>100.084424555556</v>
      </c>
    </row>
    <row r="52" customFormat="false" ht="35.25" hidden="false" customHeight="true" outlineLevel="0" collapsed="false">
      <c r="A52" s="208" t="n">
        <v>3113</v>
      </c>
      <c r="B52" s="208"/>
      <c r="C52" s="197" t="s">
        <v>74</v>
      </c>
      <c r="D52" s="198" t="n">
        <v>700000</v>
      </c>
      <c r="E52" s="198" t="n">
        <v>700000</v>
      </c>
      <c r="F52" s="198" t="n">
        <v>437774.49</v>
      </c>
      <c r="G52" s="191" t="n">
        <f aca="false">F52/E52*100</f>
        <v>62.5392128571429</v>
      </c>
    </row>
    <row r="53" customFormat="false" ht="35.25" hidden="false" customHeight="true" outlineLevel="0" collapsed="false">
      <c r="A53" s="208" t="n">
        <v>3114</v>
      </c>
      <c r="B53" s="208"/>
      <c r="C53" s="197" t="s">
        <v>75</v>
      </c>
      <c r="D53" s="198" t="n">
        <v>300000</v>
      </c>
      <c r="E53" s="198" t="n">
        <v>300000</v>
      </c>
      <c r="F53" s="198" t="n">
        <v>0</v>
      </c>
      <c r="G53" s="191" t="n">
        <f aca="false">F53/E53*100</f>
        <v>0</v>
      </c>
    </row>
    <row r="54" customFormat="false" ht="35.25" hidden="false" customHeight="true" outlineLevel="0" collapsed="false">
      <c r="A54" s="208" t="n">
        <v>3121</v>
      </c>
      <c r="B54" s="208"/>
      <c r="C54" s="197" t="s">
        <v>76</v>
      </c>
      <c r="D54" s="198" t="n">
        <v>334000</v>
      </c>
      <c r="E54" s="198" t="n">
        <v>334000</v>
      </c>
      <c r="F54" s="198" t="n">
        <v>269772.99</v>
      </c>
      <c r="G54" s="191" t="n">
        <f aca="false">F54/E54*100</f>
        <v>80.7703562874251</v>
      </c>
    </row>
    <row r="55" customFormat="false" ht="35.25" hidden="false" customHeight="true" outlineLevel="0" collapsed="false">
      <c r="A55" s="208" t="n">
        <v>3132</v>
      </c>
      <c r="B55" s="208"/>
      <c r="C55" s="197" t="s">
        <v>78</v>
      </c>
      <c r="D55" s="198" t="n">
        <v>1500000</v>
      </c>
      <c r="E55" s="198" t="n">
        <v>1500000</v>
      </c>
      <c r="F55" s="198" t="n">
        <v>1374915.09</v>
      </c>
      <c r="G55" s="191" t="n">
        <f aca="false">F55/E55*100</f>
        <v>91.661006</v>
      </c>
    </row>
    <row r="56" customFormat="false" ht="35.25" hidden="false" customHeight="true" outlineLevel="0" collapsed="false">
      <c r="A56" s="193" t="n">
        <v>3133</v>
      </c>
      <c r="B56" s="193"/>
      <c r="C56" s="194" t="s">
        <v>79</v>
      </c>
      <c r="D56" s="195" t="n">
        <v>5400</v>
      </c>
      <c r="E56" s="195" t="n">
        <v>5400</v>
      </c>
      <c r="F56" s="195" t="n">
        <v>7.85</v>
      </c>
      <c r="G56" s="196" t="n">
        <f aca="false">F56/E56*100</f>
        <v>0.14537037037037</v>
      </c>
    </row>
    <row r="57" customFormat="false" ht="35.25" hidden="false" customHeight="true" outlineLevel="0" collapsed="false">
      <c r="A57" s="158" t="n">
        <v>32</v>
      </c>
      <c r="B57" s="158"/>
      <c r="C57" s="183" t="s">
        <v>80</v>
      </c>
      <c r="D57" s="160" t="n">
        <f aca="false">SUM(D58:D81)</f>
        <v>4624300</v>
      </c>
      <c r="E57" s="160" t="n">
        <f aca="false">SUM(E58:E81)</f>
        <v>4624300</v>
      </c>
      <c r="F57" s="160" t="n">
        <f aca="false">SUM(F58:F81)</f>
        <v>3059617.54</v>
      </c>
      <c r="G57" s="161" t="n">
        <f aca="false">F57/E57*100</f>
        <v>66.1639067534546</v>
      </c>
    </row>
    <row r="58" customFormat="false" ht="35.25" hidden="false" customHeight="true" outlineLevel="0" collapsed="false">
      <c r="A58" s="208" t="n">
        <v>3211</v>
      </c>
      <c r="B58" s="208"/>
      <c r="C58" s="197" t="s">
        <v>82</v>
      </c>
      <c r="D58" s="198" t="n">
        <v>5500</v>
      </c>
      <c r="E58" s="198" t="n">
        <v>5500</v>
      </c>
      <c r="F58" s="198" t="n">
        <v>1976.95</v>
      </c>
      <c r="G58" s="209" t="n">
        <f aca="false">F58/E58*100</f>
        <v>35.9445454545455</v>
      </c>
    </row>
    <row r="59" customFormat="false" ht="35.25" hidden="false" customHeight="true" outlineLevel="0" collapsed="false">
      <c r="A59" s="188" t="n">
        <v>3212</v>
      </c>
      <c r="B59" s="188"/>
      <c r="C59" s="197" t="s">
        <v>200</v>
      </c>
      <c r="D59" s="198" t="n">
        <v>260000</v>
      </c>
      <c r="E59" s="198" t="n">
        <v>260000</v>
      </c>
      <c r="F59" s="198" t="n">
        <v>167215.38</v>
      </c>
      <c r="G59" s="191" t="n">
        <f aca="false">F59/E59*100</f>
        <v>64.3136076923077</v>
      </c>
    </row>
    <row r="60" customFormat="false" ht="35.25" hidden="false" customHeight="true" outlineLevel="0" collapsed="false">
      <c r="A60" s="208" t="n">
        <v>3213</v>
      </c>
      <c r="B60" s="208"/>
      <c r="C60" s="197" t="s">
        <v>84</v>
      </c>
      <c r="D60" s="198" t="n">
        <v>22000</v>
      </c>
      <c r="E60" s="198" t="n">
        <v>22000</v>
      </c>
      <c r="F60" s="198" t="n">
        <v>13092.35</v>
      </c>
      <c r="G60" s="191" t="n">
        <f aca="false">F60/E60*100</f>
        <v>59.5106818181818</v>
      </c>
    </row>
    <row r="61" customFormat="false" ht="35.25" hidden="false" customHeight="true" outlineLevel="0" collapsed="false">
      <c r="A61" s="208" t="n">
        <v>3214</v>
      </c>
      <c r="B61" s="208"/>
      <c r="C61" s="197" t="s">
        <v>85</v>
      </c>
      <c r="D61" s="198" t="n">
        <v>1000</v>
      </c>
      <c r="E61" s="198" t="n">
        <v>1000</v>
      </c>
      <c r="F61" s="198" t="n">
        <v>132.75</v>
      </c>
      <c r="G61" s="191" t="n">
        <f aca="false">F61/E61*100</f>
        <v>13.275</v>
      </c>
    </row>
    <row r="62" customFormat="false" ht="35.25" hidden="false" customHeight="true" outlineLevel="0" collapsed="false">
      <c r="A62" s="208" t="n">
        <v>3221</v>
      </c>
      <c r="B62" s="208"/>
      <c r="C62" s="197" t="s">
        <v>87</v>
      </c>
      <c r="D62" s="198" t="n">
        <v>106500</v>
      </c>
      <c r="E62" s="198" t="n">
        <v>106500</v>
      </c>
      <c r="F62" s="198" t="n">
        <v>100080.11</v>
      </c>
      <c r="G62" s="191" t="n">
        <f aca="false">F62/E62*100</f>
        <v>93.9719342723005</v>
      </c>
    </row>
    <row r="63" customFormat="false" ht="35.25" hidden="false" customHeight="true" outlineLevel="0" collapsed="false">
      <c r="A63" s="208" t="n">
        <v>3222</v>
      </c>
      <c r="B63" s="208"/>
      <c r="C63" s="197" t="s">
        <v>88</v>
      </c>
      <c r="D63" s="198" t="n">
        <v>2000000</v>
      </c>
      <c r="E63" s="198" t="n">
        <v>2000000</v>
      </c>
      <c r="F63" s="198" t="n">
        <v>1283311.34</v>
      </c>
      <c r="G63" s="191" t="n">
        <f aca="false">F63/E63*100</f>
        <v>64.165567</v>
      </c>
    </row>
    <row r="64" customFormat="false" ht="35.25" hidden="false" customHeight="true" outlineLevel="0" collapsed="false">
      <c r="A64" s="208" t="n">
        <v>3223</v>
      </c>
      <c r="B64" s="208"/>
      <c r="C64" s="197" t="s">
        <v>89</v>
      </c>
      <c r="D64" s="198" t="n">
        <v>796000</v>
      </c>
      <c r="E64" s="198" t="n">
        <v>796000</v>
      </c>
      <c r="F64" s="198" t="n">
        <v>555593.65</v>
      </c>
      <c r="G64" s="191" t="n">
        <f aca="false">F64/E64*100</f>
        <v>69.7981972361809</v>
      </c>
    </row>
    <row r="65" customFormat="false" ht="35.25" hidden="false" customHeight="true" outlineLevel="0" collapsed="false">
      <c r="A65" s="208" t="n">
        <v>3225</v>
      </c>
      <c r="B65" s="208"/>
      <c r="C65" s="197" t="s">
        <v>90</v>
      </c>
      <c r="D65" s="198" t="n">
        <v>40000</v>
      </c>
      <c r="E65" s="198" t="n">
        <v>40000</v>
      </c>
      <c r="F65" s="198" t="n">
        <v>64763.97</v>
      </c>
      <c r="G65" s="210" t="n">
        <f aca="false">F65/E65*100</f>
        <v>161.909925</v>
      </c>
    </row>
    <row r="66" customFormat="false" ht="35.25" hidden="false" customHeight="true" outlineLevel="0" collapsed="false">
      <c r="A66" s="208" t="n">
        <v>3231</v>
      </c>
      <c r="B66" s="208"/>
      <c r="C66" s="197" t="s">
        <v>201</v>
      </c>
      <c r="D66" s="198" t="n">
        <v>19000</v>
      </c>
      <c r="E66" s="198" t="n">
        <v>19000</v>
      </c>
      <c r="F66" s="198" t="n">
        <v>16335.46</v>
      </c>
      <c r="G66" s="191" t="n">
        <f aca="false">F66/E66*100</f>
        <v>85.9761052631579</v>
      </c>
    </row>
    <row r="67" customFormat="false" ht="35.25" hidden="false" customHeight="true" outlineLevel="0" collapsed="false">
      <c r="A67" s="208" t="n">
        <v>3232</v>
      </c>
      <c r="B67" s="208"/>
      <c r="C67" s="197" t="s">
        <v>93</v>
      </c>
      <c r="D67" s="198" t="n">
        <v>300000</v>
      </c>
      <c r="E67" s="198" t="n">
        <v>300000</v>
      </c>
      <c r="F67" s="198" t="n">
        <v>165752.22</v>
      </c>
      <c r="G67" s="191" t="n">
        <f aca="false">F67/E67*100</f>
        <v>55.25074</v>
      </c>
    </row>
    <row r="68" customFormat="false" ht="35.25" hidden="false" customHeight="true" outlineLevel="0" collapsed="false">
      <c r="A68" s="208" t="n">
        <v>3234</v>
      </c>
      <c r="B68" s="208"/>
      <c r="C68" s="197" t="s">
        <v>94</v>
      </c>
      <c r="D68" s="198" t="n">
        <v>204700</v>
      </c>
      <c r="E68" s="198" t="n">
        <v>204700</v>
      </c>
      <c r="F68" s="198" t="n">
        <v>181048.49</v>
      </c>
      <c r="G68" s="191" t="n">
        <f aca="false">F68/E68*100</f>
        <v>88.4457694186614</v>
      </c>
    </row>
    <row r="69" customFormat="false" ht="35.25" hidden="false" customHeight="true" outlineLevel="0" collapsed="false">
      <c r="A69" s="208" t="n">
        <v>3235</v>
      </c>
      <c r="B69" s="208"/>
      <c r="C69" s="197" t="s">
        <v>95</v>
      </c>
      <c r="D69" s="198" t="n">
        <v>6000</v>
      </c>
      <c r="E69" s="198" t="n">
        <v>6000</v>
      </c>
      <c r="F69" s="198" t="n">
        <v>6441.25</v>
      </c>
      <c r="G69" s="191" t="n">
        <f aca="false">F69/E69*100</f>
        <v>107.354166666667</v>
      </c>
    </row>
    <row r="70" customFormat="false" ht="35.25" hidden="false" customHeight="true" outlineLevel="0" collapsed="false">
      <c r="A70" s="208" t="n">
        <v>3236</v>
      </c>
      <c r="B70" s="208"/>
      <c r="C70" s="197" t="s">
        <v>96</v>
      </c>
      <c r="D70" s="198" t="n">
        <v>170000</v>
      </c>
      <c r="E70" s="198" t="n">
        <v>170000</v>
      </c>
      <c r="F70" s="198" t="n">
        <v>125141.14</v>
      </c>
      <c r="G70" s="191" t="n">
        <f aca="false">F70/E70*100</f>
        <v>73.6124352941177</v>
      </c>
    </row>
    <row r="71" customFormat="false" ht="35.25" hidden="false" customHeight="true" outlineLevel="0" collapsed="false">
      <c r="A71" s="208" t="n">
        <v>3237</v>
      </c>
      <c r="B71" s="208"/>
      <c r="C71" s="197" t="s">
        <v>97</v>
      </c>
      <c r="D71" s="198" t="n">
        <v>314000</v>
      </c>
      <c r="E71" s="198" t="n">
        <v>314000</v>
      </c>
      <c r="F71" s="198" t="n">
        <v>260209.7</v>
      </c>
      <c r="G71" s="191" t="n">
        <f aca="false">F71/E71*100</f>
        <v>82.8693312101911</v>
      </c>
    </row>
    <row r="72" customFormat="false" ht="35.25" hidden="false" customHeight="true" outlineLevel="0" collapsed="false">
      <c r="A72" s="208" t="n">
        <v>3238</v>
      </c>
      <c r="B72" s="208"/>
      <c r="C72" s="197" t="s">
        <v>98</v>
      </c>
      <c r="D72" s="198" t="n">
        <v>150000</v>
      </c>
      <c r="E72" s="198" t="n">
        <v>150000</v>
      </c>
      <c r="F72" s="198" t="n">
        <v>29512.71</v>
      </c>
      <c r="G72" s="191" t="n">
        <f aca="false">F72/E72*100</f>
        <v>19.67514</v>
      </c>
    </row>
    <row r="73" customFormat="false" ht="35.25" hidden="false" customHeight="true" outlineLevel="0" collapsed="false">
      <c r="A73" s="208" t="n">
        <v>3239</v>
      </c>
      <c r="B73" s="208"/>
      <c r="C73" s="197" t="s">
        <v>99</v>
      </c>
      <c r="D73" s="198" t="n">
        <v>99000</v>
      </c>
      <c r="E73" s="198" t="n">
        <v>99000</v>
      </c>
      <c r="F73" s="198" t="n">
        <v>65031.24</v>
      </c>
      <c r="G73" s="191" t="n">
        <f aca="false">F73/E73*100</f>
        <v>65.6881212121212</v>
      </c>
    </row>
    <row r="74" customFormat="false" ht="35.25" hidden="false" customHeight="true" outlineLevel="0" collapsed="false">
      <c r="A74" s="208" t="n">
        <v>3241</v>
      </c>
      <c r="B74" s="208"/>
      <c r="C74" s="197" t="s">
        <v>100</v>
      </c>
      <c r="D74" s="198" t="n">
        <v>0</v>
      </c>
      <c r="E74" s="198" t="n">
        <v>0</v>
      </c>
      <c r="F74" s="198" t="n">
        <v>0</v>
      </c>
      <c r="G74" s="191" t="n">
        <v>0</v>
      </c>
    </row>
    <row r="75" customFormat="false" ht="35.25" hidden="false" customHeight="true" outlineLevel="0" collapsed="false">
      <c r="A75" s="208" t="n">
        <v>3291</v>
      </c>
      <c r="B75" s="208"/>
      <c r="C75" s="197" t="s">
        <v>202</v>
      </c>
      <c r="D75" s="198" t="n">
        <v>13000</v>
      </c>
      <c r="E75" s="198" t="n">
        <v>13000</v>
      </c>
      <c r="F75" s="198" t="n">
        <v>10514.56</v>
      </c>
      <c r="G75" s="210" t="n">
        <f aca="false">F75/E75*100</f>
        <v>80.8812307692308</v>
      </c>
    </row>
    <row r="76" customFormat="false" ht="35.25" hidden="false" customHeight="true" outlineLevel="0" collapsed="false">
      <c r="A76" s="208" t="n">
        <v>3292</v>
      </c>
      <c r="B76" s="208"/>
      <c r="C76" s="197" t="s">
        <v>203</v>
      </c>
      <c r="D76" s="198" t="n">
        <v>50000</v>
      </c>
      <c r="E76" s="198" t="n">
        <v>50000</v>
      </c>
      <c r="F76" s="198" t="n">
        <v>3437.87</v>
      </c>
      <c r="G76" s="191" t="n">
        <f aca="false">F76/E76*100</f>
        <v>6.87574</v>
      </c>
    </row>
    <row r="77" customFormat="false" ht="35.25" hidden="false" customHeight="true" outlineLevel="0" collapsed="false">
      <c r="A77" s="208" t="n">
        <v>3293</v>
      </c>
      <c r="B77" s="208"/>
      <c r="C77" s="197" t="s">
        <v>104</v>
      </c>
      <c r="D77" s="198" t="n">
        <v>2000</v>
      </c>
      <c r="E77" s="198" t="n">
        <v>2000</v>
      </c>
      <c r="F77" s="198" t="n">
        <v>0</v>
      </c>
      <c r="G77" s="191" t="n">
        <f aca="false">F77/E77*100</f>
        <v>0</v>
      </c>
    </row>
    <row r="78" customFormat="false" ht="35.25" hidden="false" customHeight="true" outlineLevel="0" collapsed="false">
      <c r="A78" s="208" t="n">
        <v>3294</v>
      </c>
      <c r="B78" s="208"/>
      <c r="C78" s="197" t="s">
        <v>105</v>
      </c>
      <c r="D78" s="198" t="n">
        <v>3000</v>
      </c>
      <c r="E78" s="198" t="n">
        <v>3000</v>
      </c>
      <c r="F78" s="198" t="n">
        <v>3241.26</v>
      </c>
      <c r="G78" s="191" t="n">
        <f aca="false">F78/E78*100</f>
        <v>108.042</v>
      </c>
    </row>
    <row r="79" customFormat="false" ht="35.25" hidden="false" customHeight="true" outlineLevel="0" collapsed="false">
      <c r="A79" s="208" t="n">
        <v>3295</v>
      </c>
      <c r="B79" s="208"/>
      <c r="C79" s="197" t="s">
        <v>106</v>
      </c>
      <c r="D79" s="198" t="n">
        <v>10600</v>
      </c>
      <c r="E79" s="198" t="n">
        <v>10600</v>
      </c>
      <c r="F79" s="198" t="n">
        <v>5538.92</v>
      </c>
      <c r="G79" s="191" t="n">
        <f aca="false">F79/E79*100</f>
        <v>52.2539622641509</v>
      </c>
    </row>
    <row r="80" customFormat="false" ht="35.25" hidden="false" customHeight="true" outlineLevel="0" collapsed="false">
      <c r="A80" s="208" t="n">
        <v>3296</v>
      </c>
      <c r="B80" s="208"/>
      <c r="C80" s="197" t="s">
        <v>107</v>
      </c>
      <c r="D80" s="198" t="n">
        <v>50000</v>
      </c>
      <c r="E80" s="198" t="n">
        <v>50000</v>
      </c>
      <c r="F80" s="198" t="n">
        <v>1165.9</v>
      </c>
      <c r="G80" s="191" t="n">
        <f aca="false">F80/E80*100</f>
        <v>2.3318</v>
      </c>
    </row>
    <row r="81" customFormat="false" ht="35.25" hidden="false" customHeight="true" outlineLevel="0" collapsed="false">
      <c r="A81" s="193" t="n">
        <v>3299</v>
      </c>
      <c r="B81" s="193"/>
      <c r="C81" s="194" t="s">
        <v>101</v>
      </c>
      <c r="D81" s="195" t="n">
        <v>2000</v>
      </c>
      <c r="E81" s="195" t="n">
        <v>2000</v>
      </c>
      <c r="F81" s="195" t="n">
        <v>80.32</v>
      </c>
      <c r="G81" s="196" t="n">
        <f aca="false">F81/E81*100</f>
        <v>4.016</v>
      </c>
    </row>
    <row r="82" customFormat="false" ht="35.25" hidden="false" customHeight="true" outlineLevel="0" collapsed="false">
      <c r="A82" s="158" t="n">
        <v>34</v>
      </c>
      <c r="B82" s="158"/>
      <c r="C82" s="214" t="s">
        <v>204</v>
      </c>
      <c r="D82" s="160" t="n">
        <f aca="false">SUM(D83:D85)</f>
        <v>38150</v>
      </c>
      <c r="E82" s="160" t="n">
        <f aca="false">SUM(E83:E85)</f>
        <v>38150</v>
      </c>
      <c r="F82" s="160" t="n">
        <f aca="false">SUM(F83:F85)</f>
        <v>29485.67</v>
      </c>
      <c r="G82" s="161" t="n">
        <f aca="false">F82/E82*100</f>
        <v>77.2887811271298</v>
      </c>
    </row>
    <row r="83" customFormat="false" ht="35.25" hidden="false" customHeight="true" outlineLevel="0" collapsed="false">
      <c r="A83" s="208" t="n">
        <v>3431</v>
      </c>
      <c r="B83" s="208"/>
      <c r="C83" s="197" t="s">
        <v>110</v>
      </c>
      <c r="D83" s="198" t="n">
        <v>8000</v>
      </c>
      <c r="E83" s="198" t="n">
        <v>8000</v>
      </c>
      <c r="F83" s="198" t="n">
        <v>7854.87</v>
      </c>
      <c r="G83" s="209" t="n">
        <f aca="false">F83/E83*100</f>
        <v>98.185875</v>
      </c>
    </row>
    <row r="84" customFormat="false" ht="35.25" hidden="false" customHeight="true" outlineLevel="0" collapsed="false">
      <c r="A84" s="188" t="n">
        <v>3432</v>
      </c>
      <c r="B84" s="188"/>
      <c r="C84" s="197" t="s">
        <v>205</v>
      </c>
      <c r="D84" s="198" t="n">
        <v>0</v>
      </c>
      <c r="E84" s="198" t="n">
        <v>0</v>
      </c>
      <c r="F84" s="198" t="n">
        <v>0</v>
      </c>
      <c r="G84" s="191" t="n">
        <v>0</v>
      </c>
    </row>
    <row r="85" customFormat="false" ht="35.25" hidden="false" customHeight="true" outlineLevel="0" collapsed="false">
      <c r="A85" s="193" t="n">
        <v>3433</v>
      </c>
      <c r="B85" s="193"/>
      <c r="C85" s="194" t="s">
        <v>112</v>
      </c>
      <c r="D85" s="195" t="n">
        <v>30150</v>
      </c>
      <c r="E85" s="195" t="n">
        <v>30150</v>
      </c>
      <c r="F85" s="195" t="n">
        <v>21630.8</v>
      </c>
      <c r="G85" s="196" t="n">
        <f aca="false">F85/E85*100</f>
        <v>71.7439469320066</v>
      </c>
    </row>
    <row r="86" customFormat="false" ht="35.25" hidden="false" customHeight="true" outlineLevel="0" collapsed="false">
      <c r="A86" s="158" t="n">
        <v>38</v>
      </c>
      <c r="B86" s="158"/>
      <c r="C86" s="183" t="s">
        <v>113</v>
      </c>
      <c r="D86" s="160" t="n">
        <f aca="false">SUM(D87:D89)</f>
        <v>25500</v>
      </c>
      <c r="E86" s="160" t="n">
        <f aca="false">SUM(E87:E89)</f>
        <v>25500</v>
      </c>
      <c r="F86" s="160" t="n">
        <f aca="false">SUM(F87:F89)</f>
        <v>3752.8</v>
      </c>
      <c r="G86" s="161" t="n">
        <f aca="false">F86/E86*100</f>
        <v>14.716862745098</v>
      </c>
    </row>
    <row r="87" customFormat="false" ht="35.25" hidden="false" customHeight="true" outlineLevel="0" collapsed="false">
      <c r="A87" s="208" t="n">
        <v>3831</v>
      </c>
      <c r="B87" s="208"/>
      <c r="C87" s="197" t="s">
        <v>115</v>
      </c>
      <c r="D87" s="198" t="n">
        <v>24000</v>
      </c>
      <c r="E87" s="198" t="n">
        <v>24000</v>
      </c>
      <c r="F87" s="198" t="n">
        <v>3623.4</v>
      </c>
      <c r="G87" s="209" t="n">
        <f aca="false">F87/E87*100</f>
        <v>15.0975</v>
      </c>
    </row>
    <row r="88" customFormat="false" ht="35.25" hidden="false" customHeight="true" outlineLevel="0" collapsed="false">
      <c r="A88" s="188" t="n">
        <v>3834</v>
      </c>
      <c r="B88" s="188"/>
      <c r="C88" s="197" t="s">
        <v>116</v>
      </c>
      <c r="D88" s="198" t="n">
        <v>1000</v>
      </c>
      <c r="E88" s="198" t="n">
        <v>1000</v>
      </c>
      <c r="F88" s="198" t="n">
        <v>129.4</v>
      </c>
      <c r="G88" s="191" t="n">
        <f aca="false">F88/E88*100</f>
        <v>12.94</v>
      </c>
    </row>
    <row r="89" customFormat="false" ht="35.25" hidden="false" customHeight="true" outlineLevel="0" collapsed="false">
      <c r="A89" s="188" t="n">
        <v>3835</v>
      </c>
      <c r="B89" s="188"/>
      <c r="C89" s="197" t="s">
        <v>117</v>
      </c>
      <c r="D89" s="198" t="n">
        <v>500</v>
      </c>
      <c r="E89" s="198" t="n">
        <v>500</v>
      </c>
      <c r="F89" s="198" t="n">
        <v>0</v>
      </c>
      <c r="G89" s="196" t="n">
        <f aca="false">F89/E89*100</f>
        <v>0</v>
      </c>
    </row>
    <row r="90" customFormat="false" ht="35.25" hidden="false" customHeight="true" outlineLevel="0" collapsed="false">
      <c r="A90" s="178" t="n">
        <v>52</v>
      </c>
      <c r="B90" s="179"/>
      <c r="C90" s="180" t="s">
        <v>184</v>
      </c>
      <c r="D90" s="181" t="n">
        <f aca="false">D91+D96</f>
        <v>219346</v>
      </c>
      <c r="E90" s="181" t="n">
        <f aca="false">E91+E96</f>
        <v>219346</v>
      </c>
      <c r="F90" s="181" t="n">
        <f aca="false">F91+F96</f>
        <v>457453.01</v>
      </c>
      <c r="G90" s="182" t="n">
        <f aca="false">F90/E90*100</f>
        <v>208.553158024309</v>
      </c>
    </row>
    <row r="91" customFormat="false" ht="35.25" hidden="false" customHeight="true" outlineLevel="0" collapsed="false">
      <c r="A91" s="158" t="n">
        <v>3</v>
      </c>
      <c r="B91" s="158"/>
      <c r="C91" s="183" t="s">
        <v>191</v>
      </c>
      <c r="D91" s="160" t="n">
        <f aca="false">D92</f>
        <v>39000</v>
      </c>
      <c r="E91" s="160" t="n">
        <f aca="false">E92</f>
        <v>39000</v>
      </c>
      <c r="F91" s="160" t="n">
        <f aca="false">F92</f>
        <v>14968.49</v>
      </c>
      <c r="G91" s="161" t="n">
        <f aca="false">F91/E91*100</f>
        <v>38.3807435897436</v>
      </c>
    </row>
    <row r="92" customFormat="false" ht="35.25" hidden="false" customHeight="true" outlineLevel="0" collapsed="false">
      <c r="A92" s="158" t="n">
        <v>31</v>
      </c>
      <c r="B92" s="158"/>
      <c r="C92" s="183" t="s">
        <v>71</v>
      </c>
      <c r="D92" s="160" t="n">
        <f aca="false">SUM(D93:D95)</f>
        <v>39000</v>
      </c>
      <c r="E92" s="160" t="n">
        <f aca="false">SUM(E93:E95)</f>
        <v>39000</v>
      </c>
      <c r="F92" s="160" t="n">
        <f aca="false">SUM(F93:F95)</f>
        <v>14968.49</v>
      </c>
      <c r="G92" s="161" t="n">
        <f aca="false">F92/E92*100</f>
        <v>38.3807435897436</v>
      </c>
    </row>
    <row r="93" customFormat="false" ht="35.25" hidden="false" customHeight="true" outlineLevel="0" collapsed="false">
      <c r="A93" s="208" t="n">
        <v>3111</v>
      </c>
      <c r="B93" s="208"/>
      <c r="C93" s="197" t="s">
        <v>73</v>
      </c>
      <c r="D93" s="198" t="n">
        <v>16300</v>
      </c>
      <c r="E93" s="198" t="n">
        <v>16300</v>
      </c>
      <c r="F93" s="198" t="n">
        <v>13554.8</v>
      </c>
      <c r="G93" s="209" t="n">
        <f aca="false">F93/E93*100</f>
        <v>83.158282208589</v>
      </c>
    </row>
    <row r="94" customFormat="false" ht="35.25" hidden="false" customHeight="true" outlineLevel="0" collapsed="false">
      <c r="A94" s="208" t="n">
        <v>3114</v>
      </c>
      <c r="B94" s="208"/>
      <c r="C94" s="197" t="s">
        <v>75</v>
      </c>
      <c r="D94" s="198" t="n">
        <v>20000</v>
      </c>
      <c r="E94" s="198" t="n">
        <v>20000</v>
      </c>
      <c r="F94" s="198" t="n">
        <v>0</v>
      </c>
      <c r="G94" s="191" t="n">
        <f aca="false">F94/E94*100</f>
        <v>0</v>
      </c>
    </row>
    <row r="95" customFormat="false" ht="35.25" hidden="false" customHeight="true" outlineLevel="0" collapsed="false">
      <c r="A95" s="193" t="n">
        <v>3132</v>
      </c>
      <c r="B95" s="193"/>
      <c r="C95" s="194" t="s">
        <v>206</v>
      </c>
      <c r="D95" s="195" t="n">
        <v>2700</v>
      </c>
      <c r="E95" s="195" t="n">
        <v>2700</v>
      </c>
      <c r="F95" s="195" t="n">
        <v>1413.69</v>
      </c>
      <c r="G95" s="196" t="n">
        <f aca="false">F95/E95*100</f>
        <v>52.3588888888889</v>
      </c>
    </row>
    <row r="96" customFormat="false" ht="35.25" hidden="false" customHeight="true" outlineLevel="0" collapsed="false">
      <c r="A96" s="158" t="n">
        <v>32</v>
      </c>
      <c r="B96" s="158"/>
      <c r="C96" s="183" t="s">
        <v>80</v>
      </c>
      <c r="D96" s="160" t="n">
        <f aca="false">SUM(D97:D98)</f>
        <v>180346</v>
      </c>
      <c r="E96" s="160" t="n">
        <f aca="false">SUM(E97:E98)</f>
        <v>180346</v>
      </c>
      <c r="F96" s="160" t="n">
        <f aca="false">F97+F98</f>
        <v>442484.52</v>
      </c>
      <c r="G96" s="161" t="n">
        <f aca="false">F96/E96*100</f>
        <v>245.353110132745</v>
      </c>
    </row>
    <row r="97" customFormat="false" ht="35.25" hidden="false" customHeight="true" outlineLevel="0" collapsed="false">
      <c r="A97" s="208" t="n">
        <v>3212</v>
      </c>
      <c r="B97" s="208"/>
      <c r="C97" s="197" t="s">
        <v>83</v>
      </c>
      <c r="D97" s="198" t="n">
        <v>1000</v>
      </c>
      <c r="E97" s="198" t="n">
        <v>1000</v>
      </c>
      <c r="F97" s="198" t="n">
        <v>1323.52</v>
      </c>
      <c r="G97" s="207" t="n">
        <f aca="false">F97/E97*100</f>
        <v>132.352</v>
      </c>
    </row>
    <row r="98" customFormat="false" ht="35.25" hidden="false" customHeight="true" outlineLevel="0" collapsed="false">
      <c r="A98" s="215" t="n">
        <v>3222</v>
      </c>
      <c r="B98" s="215"/>
      <c r="C98" s="194" t="s">
        <v>207</v>
      </c>
      <c r="D98" s="195" t="n">
        <v>179346</v>
      </c>
      <c r="E98" s="198" t="n">
        <v>179346</v>
      </c>
      <c r="F98" s="195" t="n">
        <v>441161</v>
      </c>
      <c r="G98" s="207" t="n">
        <f aca="false">F98/E98*100</f>
        <v>245.983183343927</v>
      </c>
    </row>
    <row r="99" customFormat="false" ht="35.25" hidden="false" customHeight="true" outlineLevel="0" collapsed="false">
      <c r="A99" s="178" t="n">
        <v>61</v>
      </c>
      <c r="B99" s="179"/>
      <c r="C99" s="180" t="s">
        <v>185</v>
      </c>
      <c r="D99" s="181" t="n">
        <f aca="false">D100+D105</f>
        <v>3200</v>
      </c>
      <c r="E99" s="181" t="n">
        <f aca="false">E100+E105</f>
        <v>3200</v>
      </c>
      <c r="F99" s="181" t="n">
        <f aca="false">F101+F106</f>
        <v>1890</v>
      </c>
      <c r="G99" s="182" t="n">
        <f aca="false">F99/E99*100</f>
        <v>59.0625</v>
      </c>
    </row>
    <row r="100" customFormat="false" ht="35.25" hidden="false" customHeight="true" outlineLevel="0" collapsed="false">
      <c r="A100" s="158" t="n">
        <v>3</v>
      </c>
      <c r="B100" s="158"/>
      <c r="C100" s="183" t="s">
        <v>191</v>
      </c>
      <c r="D100" s="160" t="n">
        <f aca="false">D101</f>
        <v>3000</v>
      </c>
      <c r="E100" s="160" t="n">
        <f aca="false">E101</f>
        <v>3000</v>
      </c>
      <c r="F100" s="160" t="n">
        <f aca="false">F101</f>
        <v>1740</v>
      </c>
      <c r="G100" s="161" t="n">
        <f aca="false">F100/E100*100</f>
        <v>58</v>
      </c>
    </row>
    <row r="101" customFormat="false" ht="35.25" hidden="false" customHeight="true" outlineLevel="0" collapsed="false">
      <c r="A101" s="158" t="n">
        <v>32</v>
      </c>
      <c r="B101" s="158"/>
      <c r="C101" s="183" t="s">
        <v>80</v>
      </c>
      <c r="D101" s="160" t="n">
        <f aca="false">SUM(D102:D104)</f>
        <v>3000</v>
      </c>
      <c r="E101" s="160" t="n">
        <f aca="false">SUM(E102:E104)</f>
        <v>3000</v>
      </c>
      <c r="F101" s="160" t="n">
        <f aca="false">SUM(F102:F104)</f>
        <v>1740</v>
      </c>
      <c r="G101" s="161" t="n">
        <f aca="false">F101/E101*100</f>
        <v>58</v>
      </c>
    </row>
    <row r="102" customFormat="false" ht="35.25" hidden="false" customHeight="true" outlineLevel="0" collapsed="false">
      <c r="A102" s="211" t="n">
        <v>3211</v>
      </c>
      <c r="B102" s="211"/>
      <c r="C102" s="212" t="s">
        <v>82</v>
      </c>
      <c r="D102" s="213" t="n">
        <v>1500</v>
      </c>
      <c r="E102" s="213" t="n">
        <v>1500</v>
      </c>
      <c r="F102" s="213" t="n">
        <v>738</v>
      </c>
      <c r="G102" s="207" t="n">
        <f aca="false">F102/E102*100</f>
        <v>49.2</v>
      </c>
    </row>
    <row r="103" customFormat="false" ht="35.25" hidden="false" customHeight="true" outlineLevel="0" collapsed="false">
      <c r="A103" s="188" t="n">
        <v>3213</v>
      </c>
      <c r="B103" s="188"/>
      <c r="C103" s="189" t="s">
        <v>84</v>
      </c>
      <c r="D103" s="190" t="n">
        <v>1000</v>
      </c>
      <c r="E103" s="190" t="n">
        <v>1000</v>
      </c>
      <c r="F103" s="190" t="n">
        <v>718.75</v>
      </c>
      <c r="G103" s="207" t="n">
        <f aca="false">F103/E103*100</f>
        <v>71.875</v>
      </c>
    </row>
    <row r="104" customFormat="false" ht="35.25" hidden="false" customHeight="true" outlineLevel="0" collapsed="false">
      <c r="A104" s="208" t="n">
        <v>3214</v>
      </c>
      <c r="B104" s="208"/>
      <c r="C104" s="194" t="s">
        <v>85</v>
      </c>
      <c r="D104" s="195" t="n">
        <v>500</v>
      </c>
      <c r="E104" s="195" t="n">
        <v>500</v>
      </c>
      <c r="F104" s="195" t="n">
        <v>283.25</v>
      </c>
      <c r="G104" s="207" t="n">
        <f aca="false">F104/E104*100</f>
        <v>56.65</v>
      </c>
    </row>
    <row r="105" customFormat="false" ht="35.25" hidden="false" customHeight="true" outlineLevel="0" collapsed="false">
      <c r="A105" s="158" t="n">
        <v>4</v>
      </c>
      <c r="B105" s="158"/>
      <c r="C105" s="183" t="s">
        <v>193</v>
      </c>
      <c r="D105" s="160" t="n">
        <f aca="false">D106</f>
        <v>200</v>
      </c>
      <c r="E105" s="160" t="n">
        <f aca="false">E106</f>
        <v>200</v>
      </c>
      <c r="F105" s="160" t="n">
        <f aca="false">F106</f>
        <v>150</v>
      </c>
      <c r="G105" s="161" t="n">
        <f aca="false">F105/E105*100</f>
        <v>75</v>
      </c>
    </row>
    <row r="106" customFormat="false" ht="35.25" hidden="false" customHeight="true" outlineLevel="0" collapsed="false">
      <c r="A106" s="216" t="n">
        <v>42</v>
      </c>
      <c r="B106" s="216"/>
      <c r="C106" s="217" t="s">
        <v>197</v>
      </c>
      <c r="D106" s="218" t="n">
        <f aca="false">D107</f>
        <v>200</v>
      </c>
      <c r="E106" s="218" t="n">
        <f aca="false">E107</f>
        <v>200</v>
      </c>
      <c r="F106" s="218" t="n">
        <f aca="false">F107</f>
        <v>150</v>
      </c>
      <c r="G106" s="161" t="n">
        <f aca="false">F106/E106*100</f>
        <v>75</v>
      </c>
    </row>
    <row r="107" customFormat="false" ht="35.25" hidden="false" customHeight="true" outlineLevel="0" collapsed="false">
      <c r="A107" s="219" t="n">
        <v>4227</v>
      </c>
      <c r="B107" s="219"/>
      <c r="C107" s="220" t="s">
        <v>198</v>
      </c>
      <c r="D107" s="221" t="n">
        <v>200</v>
      </c>
      <c r="E107" s="221" t="n">
        <v>200</v>
      </c>
      <c r="F107" s="221" t="n">
        <v>150</v>
      </c>
      <c r="G107" s="207" t="n">
        <f aca="false">F107/E107*100</f>
        <v>75</v>
      </c>
    </row>
    <row r="108" customFormat="false" ht="35.25" hidden="false" customHeight="true" outlineLevel="0" collapsed="false">
      <c r="A108" s="222" t="n">
        <v>71</v>
      </c>
      <c r="B108" s="223"/>
      <c r="C108" s="224" t="s">
        <v>208</v>
      </c>
      <c r="D108" s="225" t="n">
        <f aca="false">D109</f>
        <v>6000</v>
      </c>
      <c r="E108" s="225" t="n">
        <f aca="false">E109</f>
        <v>6000</v>
      </c>
      <c r="F108" s="225" t="n">
        <f aca="false">F109</f>
        <v>1281.75</v>
      </c>
      <c r="G108" s="226" t="n">
        <f aca="false">F108/E108*100</f>
        <v>21.3625</v>
      </c>
    </row>
    <row r="109" customFormat="false" ht="35.25" hidden="false" customHeight="true" outlineLevel="0" collapsed="false">
      <c r="A109" s="216" t="n">
        <v>4</v>
      </c>
      <c r="B109" s="216"/>
      <c r="C109" s="217" t="s">
        <v>193</v>
      </c>
      <c r="D109" s="218" t="n">
        <f aca="false">SUM(D110)</f>
        <v>6000</v>
      </c>
      <c r="E109" s="218" t="n">
        <f aca="false">SUM(E110)</f>
        <v>6000</v>
      </c>
      <c r="F109" s="218" t="n">
        <f aca="false">SUM(F110)</f>
        <v>1281.75</v>
      </c>
      <c r="G109" s="227" t="n">
        <f aca="false">F109/E109*100</f>
        <v>21.3625</v>
      </c>
    </row>
    <row r="110" customFormat="false" ht="35.25" hidden="false" customHeight="true" outlineLevel="0" collapsed="false">
      <c r="A110" s="228" t="n">
        <v>45</v>
      </c>
      <c r="B110" s="228"/>
      <c r="C110" s="229" t="s">
        <v>131</v>
      </c>
      <c r="D110" s="230" t="n">
        <f aca="false">D111</f>
        <v>6000</v>
      </c>
      <c r="E110" s="230" t="n">
        <f aca="false">E111</f>
        <v>6000</v>
      </c>
      <c r="F110" s="230" t="n">
        <f aca="false">F111</f>
        <v>1281.75</v>
      </c>
      <c r="G110" s="227" t="n">
        <f aca="false">F110/E110*100</f>
        <v>21.3625</v>
      </c>
    </row>
    <row r="111" customFormat="false" ht="35.25" hidden="false" customHeight="true" outlineLevel="0" collapsed="false">
      <c r="A111" s="231" t="n">
        <v>4511</v>
      </c>
      <c r="B111" s="231"/>
      <c r="C111" s="232" t="s">
        <v>132</v>
      </c>
      <c r="D111" s="233" t="n">
        <v>6000</v>
      </c>
      <c r="E111" s="233" t="n">
        <v>6000</v>
      </c>
      <c r="F111" s="233" t="n">
        <v>1281.75</v>
      </c>
      <c r="G111" s="234" t="n">
        <f aca="false">F111/E111*100</f>
        <v>21.3625</v>
      </c>
    </row>
    <row r="112" customFormat="false" ht="32.25" hidden="false" customHeight="false" outlineLevel="0" collapsed="false">
      <c r="A112" s="174" t="s">
        <v>209</v>
      </c>
      <c r="B112" s="174"/>
      <c r="C112" s="175" t="s">
        <v>210</v>
      </c>
      <c r="D112" s="176" t="n">
        <f aca="false">D113+D127+D168+D177+D186</f>
        <v>52219</v>
      </c>
      <c r="E112" s="176" t="n">
        <f aca="false">SUM(E113)</f>
        <v>52219</v>
      </c>
      <c r="F112" s="176" t="n">
        <f aca="false">F113+F127+F168+F177+F186</f>
        <v>49809.88</v>
      </c>
      <c r="G112" s="177" t="n">
        <f aca="false">F112/E112*100</f>
        <v>95.386506827017</v>
      </c>
    </row>
    <row r="113" customFormat="false" ht="16.5" hidden="false" customHeight="false" outlineLevel="0" collapsed="false">
      <c r="A113" s="235" t="n">
        <v>11</v>
      </c>
      <c r="B113" s="236"/>
      <c r="C113" s="237" t="s">
        <v>211</v>
      </c>
      <c r="D113" s="238" t="n">
        <f aca="false">D114</f>
        <v>52219</v>
      </c>
      <c r="E113" s="238" t="n">
        <f aca="false">E114</f>
        <v>52219</v>
      </c>
      <c r="F113" s="238" t="n">
        <f aca="false">F114</f>
        <v>49809.88</v>
      </c>
      <c r="G113" s="239" t="n">
        <f aca="false">F113/E113*100</f>
        <v>95.386506827017</v>
      </c>
    </row>
    <row r="114" customFormat="false" ht="16.5" hidden="false" customHeight="false" outlineLevel="0" collapsed="false">
      <c r="A114" s="240" t="n">
        <v>32</v>
      </c>
      <c r="B114" s="240"/>
      <c r="C114" s="240" t="s">
        <v>212</v>
      </c>
      <c r="D114" s="241" t="n">
        <f aca="false">SUM(D115:D116)</f>
        <v>52219</v>
      </c>
      <c r="E114" s="241" t="n">
        <f aca="false">SUM(E115:E116)</f>
        <v>52219</v>
      </c>
      <c r="F114" s="241" t="n">
        <f aca="false">SUM(F115:F116)</f>
        <v>49809.88</v>
      </c>
      <c r="G114" s="239" t="n">
        <f aca="false">F114/E114*100</f>
        <v>95.386506827017</v>
      </c>
    </row>
    <row r="115" customFormat="false" ht="18" hidden="false" customHeight="true" outlineLevel="0" collapsed="false">
      <c r="A115" s="242" t="n">
        <v>3222</v>
      </c>
      <c r="B115" s="242"/>
      <c r="C115" s="242" t="s">
        <v>207</v>
      </c>
      <c r="D115" s="243" t="n">
        <v>3345</v>
      </c>
      <c r="E115" s="243" t="n">
        <v>3345</v>
      </c>
      <c r="F115" s="243" t="n">
        <v>3344.4</v>
      </c>
      <c r="G115" s="244" t="n">
        <f aca="false">F115/E115*100</f>
        <v>99.9820627802691</v>
      </c>
    </row>
    <row r="116" customFormat="false" ht="19.5" hidden="false" customHeight="true" outlineLevel="0" collapsed="false">
      <c r="A116" s="242" t="n">
        <v>3292</v>
      </c>
      <c r="B116" s="242"/>
      <c r="C116" s="242" t="s">
        <v>213</v>
      </c>
      <c r="D116" s="243" t="n">
        <v>48874</v>
      </c>
      <c r="E116" s="243" t="n">
        <v>48874</v>
      </c>
      <c r="F116" s="243" t="n">
        <v>46465.48</v>
      </c>
      <c r="G116" s="245" t="n">
        <f aca="false">F116/E116*100</f>
        <v>95.0719810123993</v>
      </c>
    </row>
    <row r="117" customFormat="false" ht="15" hidden="false" customHeight="false" outlineLevel="0" collapsed="false">
      <c r="A117" s="246"/>
      <c r="B117" s="246"/>
      <c r="C117" s="246"/>
      <c r="D117" s="246"/>
      <c r="E117" s="246"/>
      <c r="F117" s="246"/>
      <c r="G117" s="246"/>
    </row>
    <row r="118" customFormat="false" ht="15" hidden="false" customHeight="false" outlineLevel="0" collapsed="false">
      <c r="A118" s="246"/>
      <c r="B118" s="246"/>
      <c r="C118" s="246"/>
      <c r="D118" s="246"/>
      <c r="E118" s="246"/>
      <c r="F118" s="246"/>
      <c r="G118" s="246"/>
    </row>
    <row r="119" customFormat="false" ht="15" hidden="false" customHeight="false" outlineLevel="0" collapsed="false">
      <c r="A119" s="246"/>
      <c r="B119" s="246"/>
      <c r="C119" s="246"/>
      <c r="D119" s="246"/>
      <c r="E119" s="246"/>
      <c r="F119" s="246"/>
      <c r="G119" s="246"/>
    </row>
    <row r="120" customFormat="false" ht="15" hidden="false" customHeight="false" outlineLevel="0" collapsed="false">
      <c r="A120" s="246"/>
      <c r="B120" s="246"/>
      <c r="C120" s="246"/>
      <c r="D120" s="246"/>
      <c r="E120" s="246"/>
      <c r="F120" s="246"/>
      <c r="G120" s="246"/>
    </row>
    <row r="121" customFormat="false" ht="15" hidden="false" customHeight="false" outlineLevel="0" collapsed="false">
      <c r="A121" s="246"/>
      <c r="B121" s="246"/>
      <c r="C121" s="246"/>
      <c r="D121" s="246"/>
      <c r="E121" s="246"/>
      <c r="F121" s="246"/>
      <c r="G121" s="246"/>
    </row>
    <row r="122" customFormat="false" ht="15" hidden="false" customHeight="false" outlineLevel="0" collapsed="false">
      <c r="A122" s="246"/>
      <c r="B122" s="246"/>
      <c r="C122" s="246"/>
      <c r="D122" s="246"/>
      <c r="E122" s="246"/>
      <c r="F122" s="246"/>
      <c r="G122" s="246"/>
    </row>
    <row r="123" customFormat="false" ht="15" hidden="false" customHeight="false" outlineLevel="0" collapsed="false">
      <c r="A123" s="246"/>
      <c r="B123" s="246"/>
      <c r="C123" s="246"/>
      <c r="D123" s="246"/>
      <c r="E123" s="246"/>
      <c r="F123" s="246"/>
      <c r="G123" s="246"/>
    </row>
    <row r="124" customFormat="false" ht="15" hidden="false" customHeight="false" outlineLevel="0" collapsed="false">
      <c r="A124" s="246"/>
      <c r="B124" s="246"/>
      <c r="C124" s="246"/>
      <c r="D124" s="246"/>
      <c r="E124" s="246"/>
      <c r="F124" s="246"/>
      <c r="G124" s="246"/>
    </row>
    <row r="125" customFormat="false" ht="15" hidden="false" customHeight="false" outlineLevel="0" collapsed="false">
      <c r="A125" s="246"/>
      <c r="B125" s="246"/>
      <c r="C125" s="246"/>
      <c r="D125" s="246"/>
      <c r="E125" s="246"/>
      <c r="F125" s="246"/>
      <c r="G125" s="246"/>
    </row>
    <row r="126" customFormat="false" ht="15" hidden="false" customHeight="false" outlineLevel="0" collapsed="false">
      <c r="A126" s="246"/>
      <c r="B126" s="246"/>
      <c r="C126" s="246"/>
      <c r="D126" s="246"/>
      <c r="E126" s="246"/>
      <c r="F126" s="246"/>
      <c r="G126" s="246"/>
    </row>
    <row r="127" customFormat="false" ht="15" hidden="false" customHeight="false" outlineLevel="0" collapsed="false">
      <c r="A127" s="246"/>
      <c r="B127" s="246"/>
      <c r="C127" s="246"/>
      <c r="D127" s="246"/>
      <c r="E127" s="246"/>
      <c r="F127" s="246"/>
      <c r="G127" s="246"/>
    </row>
    <row r="128" customFormat="false" ht="15" hidden="false" customHeight="false" outlineLevel="0" collapsed="false">
      <c r="A128" s="246"/>
      <c r="B128" s="246"/>
      <c r="C128" s="246"/>
      <c r="D128" s="246"/>
      <c r="E128" s="246"/>
      <c r="F128" s="246"/>
      <c r="G128" s="246"/>
    </row>
    <row r="129" customFormat="false" ht="15" hidden="false" customHeight="false" outlineLevel="0" collapsed="false">
      <c r="A129" s="246"/>
      <c r="B129" s="246"/>
      <c r="C129" s="246"/>
      <c r="D129" s="246"/>
      <c r="E129" s="246"/>
      <c r="F129" s="246"/>
      <c r="G129" s="246"/>
    </row>
    <row r="130" customFormat="false" ht="15" hidden="false" customHeight="false" outlineLevel="0" collapsed="false">
      <c r="A130" s="246"/>
      <c r="B130" s="246"/>
      <c r="C130" s="246"/>
      <c r="D130" s="246"/>
      <c r="E130" s="246"/>
      <c r="F130" s="246"/>
      <c r="G130" s="246"/>
    </row>
    <row r="131" customFormat="false" ht="15" hidden="false" customHeight="false" outlineLevel="0" collapsed="false">
      <c r="A131" s="246"/>
      <c r="B131" s="246"/>
      <c r="C131" s="246"/>
      <c r="D131" s="246"/>
      <c r="E131" s="246"/>
      <c r="F131" s="246"/>
      <c r="G131" s="246"/>
    </row>
    <row r="132" customFormat="false" ht="15" hidden="false" customHeight="false" outlineLevel="0" collapsed="false">
      <c r="A132" s="246"/>
      <c r="B132" s="246"/>
      <c r="C132" s="246"/>
      <c r="D132" s="246"/>
      <c r="E132" s="246"/>
      <c r="F132" s="246"/>
      <c r="G132" s="246"/>
    </row>
    <row r="133" customFormat="false" ht="15" hidden="false" customHeight="false" outlineLevel="0" collapsed="false">
      <c r="A133" s="246"/>
      <c r="B133" s="246"/>
      <c r="C133" s="246"/>
      <c r="D133" s="246"/>
      <c r="E133" s="246"/>
      <c r="F133" s="246"/>
      <c r="G133" s="246"/>
    </row>
    <row r="134" customFormat="false" ht="15" hidden="false" customHeight="false" outlineLevel="0" collapsed="false">
      <c r="A134" s="246"/>
      <c r="B134" s="246"/>
      <c r="C134" s="246"/>
      <c r="D134" s="246"/>
      <c r="E134" s="246"/>
      <c r="F134" s="246"/>
      <c r="G134" s="246"/>
    </row>
    <row r="135" customFormat="false" ht="15" hidden="false" customHeight="false" outlineLevel="0" collapsed="false">
      <c r="A135" s="246"/>
      <c r="B135" s="246"/>
      <c r="C135" s="246"/>
      <c r="D135" s="246"/>
      <c r="E135" s="246"/>
      <c r="F135" s="246"/>
      <c r="G135" s="246"/>
    </row>
    <row r="136" customFormat="false" ht="15" hidden="false" customHeight="false" outlineLevel="0" collapsed="false">
      <c r="A136" s="246"/>
      <c r="B136" s="246"/>
      <c r="C136" s="246"/>
      <c r="D136" s="246"/>
      <c r="E136" s="246"/>
      <c r="F136" s="246"/>
      <c r="G136" s="246"/>
    </row>
    <row r="137" customFormat="false" ht="15" hidden="false" customHeight="false" outlineLevel="0" collapsed="false">
      <c r="A137" s="246"/>
      <c r="B137" s="246"/>
      <c r="C137" s="246"/>
      <c r="D137" s="246"/>
      <c r="E137" s="246"/>
      <c r="F137" s="246"/>
      <c r="G137" s="246"/>
    </row>
    <row r="138" customFormat="false" ht="15" hidden="false" customHeight="false" outlineLevel="0" collapsed="false">
      <c r="A138" s="246"/>
      <c r="B138" s="246"/>
      <c r="C138" s="246"/>
      <c r="D138" s="246"/>
      <c r="E138" s="246"/>
      <c r="F138" s="246"/>
      <c r="G138" s="246"/>
    </row>
    <row r="139" customFormat="false" ht="15" hidden="false" customHeight="false" outlineLevel="0" collapsed="false">
      <c r="A139" s="246"/>
      <c r="B139" s="246"/>
      <c r="C139" s="246"/>
      <c r="D139" s="246"/>
      <c r="E139" s="246"/>
      <c r="F139" s="246"/>
      <c r="G139" s="246"/>
    </row>
    <row r="140" customFormat="false" ht="15" hidden="false" customHeight="false" outlineLevel="0" collapsed="false">
      <c r="A140" s="246"/>
      <c r="B140" s="246"/>
      <c r="C140" s="246"/>
      <c r="D140" s="246"/>
      <c r="E140" s="246"/>
      <c r="F140" s="246"/>
      <c r="G140" s="246"/>
    </row>
    <row r="141" customFormat="false" ht="15" hidden="false" customHeight="false" outlineLevel="0" collapsed="false">
      <c r="A141" s="246"/>
      <c r="B141" s="246"/>
      <c r="C141" s="246"/>
      <c r="D141" s="246"/>
      <c r="E141" s="246"/>
      <c r="F141" s="246"/>
      <c r="G141" s="246"/>
    </row>
    <row r="142" customFormat="false" ht="15" hidden="false" customHeight="false" outlineLevel="0" collapsed="false">
      <c r="A142" s="246"/>
      <c r="B142" s="246"/>
      <c r="C142" s="246"/>
      <c r="D142" s="246"/>
      <c r="E142" s="246"/>
      <c r="F142" s="246"/>
      <c r="G142" s="246"/>
    </row>
    <row r="143" customFormat="false" ht="15" hidden="false" customHeight="false" outlineLevel="0" collapsed="false">
      <c r="A143" s="246"/>
      <c r="B143" s="246"/>
      <c r="C143" s="246"/>
      <c r="D143" s="246"/>
      <c r="E143" s="246"/>
      <c r="F143" s="246"/>
      <c r="G143" s="246"/>
    </row>
    <row r="144" customFormat="false" ht="15" hidden="false" customHeight="false" outlineLevel="0" collapsed="false">
      <c r="A144" s="246"/>
      <c r="B144" s="246"/>
      <c r="C144" s="246"/>
      <c r="D144" s="246"/>
      <c r="E144" s="246"/>
      <c r="F144" s="246"/>
      <c r="G144" s="246"/>
    </row>
    <row r="145" customFormat="false" ht="15" hidden="false" customHeight="false" outlineLevel="0" collapsed="false">
      <c r="A145" s="246"/>
      <c r="B145" s="246"/>
      <c r="C145" s="246"/>
      <c r="D145" s="246"/>
      <c r="E145" s="246"/>
      <c r="F145" s="246"/>
      <c r="G145" s="246"/>
    </row>
    <row r="146" customFormat="false" ht="15" hidden="false" customHeight="false" outlineLevel="0" collapsed="false">
      <c r="A146" s="246"/>
      <c r="B146" s="246"/>
      <c r="C146" s="246"/>
      <c r="D146" s="246"/>
      <c r="E146" s="246"/>
      <c r="F146" s="246"/>
      <c r="G146" s="246"/>
    </row>
    <row r="147" customFormat="false" ht="15" hidden="false" customHeight="false" outlineLevel="0" collapsed="false">
      <c r="A147" s="246"/>
      <c r="B147" s="246"/>
      <c r="C147" s="246"/>
      <c r="D147" s="246"/>
      <c r="E147" s="246"/>
      <c r="F147" s="246"/>
      <c r="G147" s="246"/>
    </row>
    <row r="148" customFormat="false" ht="15" hidden="false" customHeight="false" outlineLevel="0" collapsed="false">
      <c r="A148" s="246"/>
      <c r="B148" s="246"/>
      <c r="C148" s="246"/>
      <c r="D148" s="246"/>
      <c r="E148" s="246"/>
      <c r="F148" s="246"/>
      <c r="G148" s="246"/>
    </row>
    <row r="149" customFormat="false" ht="15" hidden="false" customHeight="false" outlineLevel="0" collapsed="false">
      <c r="A149" s="246"/>
      <c r="B149" s="246"/>
      <c r="C149" s="246"/>
      <c r="D149" s="246"/>
      <c r="E149" s="246"/>
      <c r="F149" s="246"/>
      <c r="G149" s="246"/>
    </row>
    <row r="150" customFormat="false" ht="15" hidden="false" customHeight="false" outlineLevel="0" collapsed="false">
      <c r="A150" s="246"/>
      <c r="B150" s="246"/>
      <c r="C150" s="246"/>
      <c r="D150" s="246"/>
      <c r="E150" s="246"/>
      <c r="F150" s="246"/>
      <c r="G150" s="246"/>
    </row>
    <row r="151" customFormat="false" ht="15" hidden="false" customHeight="false" outlineLevel="0" collapsed="false">
      <c r="A151" s="246"/>
      <c r="B151" s="246"/>
      <c r="C151" s="246"/>
      <c r="D151" s="246"/>
      <c r="E151" s="246"/>
      <c r="F151" s="246"/>
      <c r="G151" s="246"/>
    </row>
    <row r="152" customFormat="false" ht="15" hidden="false" customHeight="false" outlineLevel="0" collapsed="false">
      <c r="A152" s="246"/>
      <c r="B152" s="246"/>
      <c r="C152" s="246"/>
      <c r="D152" s="246"/>
      <c r="E152" s="246"/>
      <c r="F152" s="246"/>
      <c r="G152" s="246"/>
    </row>
    <row r="153" customFormat="false" ht="15" hidden="false" customHeight="false" outlineLevel="0" collapsed="false">
      <c r="A153" s="246"/>
      <c r="B153" s="246"/>
      <c r="C153" s="246"/>
      <c r="D153" s="246"/>
      <c r="E153" s="246"/>
      <c r="F153" s="246"/>
      <c r="G153" s="246"/>
    </row>
    <row r="154" customFormat="false" ht="15" hidden="false" customHeight="false" outlineLevel="0" collapsed="false">
      <c r="A154" s="246"/>
      <c r="B154" s="246"/>
      <c r="C154" s="246"/>
      <c r="D154" s="246"/>
      <c r="E154" s="246"/>
      <c r="F154" s="246"/>
      <c r="G154" s="246"/>
    </row>
    <row r="155" customFormat="false" ht="15" hidden="false" customHeight="false" outlineLevel="0" collapsed="false">
      <c r="A155" s="246"/>
      <c r="B155" s="246"/>
      <c r="C155" s="246"/>
      <c r="D155" s="246"/>
      <c r="E155" s="246"/>
      <c r="F155" s="246"/>
      <c r="G155" s="246"/>
    </row>
    <row r="156" customFormat="false" ht="15" hidden="false" customHeight="false" outlineLevel="0" collapsed="false">
      <c r="A156" s="246"/>
      <c r="B156" s="246"/>
      <c r="C156" s="246"/>
      <c r="D156" s="246"/>
      <c r="E156" s="246"/>
      <c r="F156" s="246"/>
      <c r="G156" s="246"/>
    </row>
    <row r="157" customFormat="false" ht="15" hidden="false" customHeight="false" outlineLevel="0" collapsed="false">
      <c r="A157" s="246"/>
      <c r="B157" s="246"/>
      <c r="C157" s="246"/>
      <c r="D157" s="246"/>
      <c r="E157" s="246"/>
      <c r="F157" s="246"/>
      <c r="G157" s="246"/>
    </row>
    <row r="158" customFormat="false" ht="15" hidden="false" customHeight="false" outlineLevel="0" collapsed="false">
      <c r="A158" s="246"/>
      <c r="B158" s="246"/>
      <c r="C158" s="246"/>
      <c r="D158" s="246"/>
      <c r="E158" s="246"/>
      <c r="F158" s="246"/>
      <c r="G158" s="246"/>
    </row>
    <row r="159" customFormat="false" ht="15" hidden="false" customHeight="false" outlineLevel="0" collapsed="false">
      <c r="A159" s="246"/>
      <c r="B159" s="246"/>
      <c r="C159" s="246"/>
      <c r="D159" s="246"/>
      <c r="E159" s="246"/>
      <c r="F159" s="246"/>
      <c r="G159" s="246"/>
    </row>
    <row r="160" customFormat="false" ht="15" hidden="false" customHeight="false" outlineLevel="0" collapsed="false">
      <c r="A160" s="246"/>
      <c r="B160" s="246"/>
      <c r="C160" s="246"/>
      <c r="D160" s="246"/>
      <c r="E160" s="246"/>
      <c r="F160" s="246"/>
      <c r="G160" s="246"/>
    </row>
    <row r="161" customFormat="false" ht="15" hidden="false" customHeight="false" outlineLevel="0" collapsed="false">
      <c r="A161" s="246"/>
      <c r="B161" s="246"/>
      <c r="C161" s="246"/>
      <c r="D161" s="246"/>
      <c r="E161" s="246"/>
      <c r="F161" s="246"/>
      <c r="G161" s="246"/>
    </row>
    <row r="162" customFormat="false" ht="15" hidden="false" customHeight="false" outlineLevel="0" collapsed="false">
      <c r="A162" s="246"/>
      <c r="B162" s="246"/>
      <c r="C162" s="246"/>
      <c r="D162" s="246"/>
      <c r="E162" s="246"/>
      <c r="F162" s="246"/>
      <c r="G162" s="246"/>
    </row>
    <row r="163" customFormat="false" ht="15" hidden="false" customHeight="false" outlineLevel="0" collapsed="false">
      <c r="A163" s="246"/>
      <c r="B163" s="246"/>
      <c r="C163" s="246"/>
      <c r="D163" s="246"/>
      <c r="E163" s="246"/>
      <c r="F163" s="246"/>
      <c r="G163" s="246"/>
    </row>
    <row r="164" customFormat="false" ht="15" hidden="false" customHeight="false" outlineLevel="0" collapsed="false">
      <c r="A164" s="246"/>
      <c r="B164" s="246"/>
      <c r="C164" s="246"/>
      <c r="D164" s="246"/>
      <c r="E164" s="246"/>
      <c r="F164" s="246"/>
      <c r="G164" s="246"/>
    </row>
    <row r="165" customFormat="false" ht="15" hidden="false" customHeight="false" outlineLevel="0" collapsed="false">
      <c r="A165" s="246"/>
      <c r="B165" s="246"/>
      <c r="C165" s="246"/>
      <c r="D165" s="246"/>
      <c r="E165" s="246"/>
      <c r="F165" s="246"/>
      <c r="G165" s="246"/>
    </row>
    <row r="166" customFormat="false" ht="15" hidden="false" customHeight="false" outlineLevel="0" collapsed="false">
      <c r="A166" s="246"/>
      <c r="B166" s="246"/>
      <c r="C166" s="246"/>
      <c r="D166" s="246"/>
      <c r="E166" s="246"/>
      <c r="F166" s="246"/>
      <c r="G166" s="246"/>
    </row>
    <row r="167" customFormat="false" ht="15" hidden="false" customHeight="false" outlineLevel="0" collapsed="false">
      <c r="A167" s="246"/>
      <c r="B167" s="246"/>
      <c r="C167" s="246"/>
      <c r="D167" s="246"/>
      <c r="E167" s="246"/>
      <c r="F167" s="246"/>
      <c r="G167" s="246"/>
    </row>
    <row r="168" customFormat="false" ht="15" hidden="false" customHeight="false" outlineLevel="0" collapsed="false">
      <c r="A168" s="246"/>
      <c r="B168" s="246"/>
      <c r="C168" s="246"/>
      <c r="D168" s="246"/>
      <c r="E168" s="246"/>
      <c r="F168" s="246"/>
      <c r="G168" s="246"/>
    </row>
    <row r="169" customFormat="false" ht="15" hidden="false" customHeight="false" outlineLevel="0" collapsed="false">
      <c r="A169" s="246"/>
      <c r="B169" s="246"/>
      <c r="C169" s="246"/>
      <c r="D169" s="246"/>
      <c r="E169" s="246"/>
      <c r="F169" s="246"/>
      <c r="G169" s="246"/>
    </row>
    <row r="170" customFormat="false" ht="15" hidden="false" customHeight="false" outlineLevel="0" collapsed="false">
      <c r="A170" s="246"/>
      <c r="B170" s="246"/>
      <c r="C170" s="246"/>
      <c r="D170" s="246"/>
      <c r="E170" s="246"/>
      <c r="F170" s="246"/>
      <c r="G170" s="246"/>
    </row>
    <row r="171" customFormat="false" ht="15" hidden="false" customHeight="false" outlineLevel="0" collapsed="false">
      <c r="A171" s="246"/>
      <c r="B171" s="246"/>
      <c r="C171" s="246"/>
      <c r="D171" s="246"/>
      <c r="E171" s="246"/>
      <c r="F171" s="246"/>
      <c r="G171" s="246"/>
    </row>
    <row r="172" customFormat="false" ht="15" hidden="false" customHeight="false" outlineLevel="0" collapsed="false">
      <c r="A172" s="246"/>
      <c r="B172" s="246"/>
      <c r="C172" s="246"/>
      <c r="D172" s="246"/>
      <c r="E172" s="246"/>
      <c r="F172" s="246"/>
      <c r="G172" s="246"/>
    </row>
    <row r="173" customFormat="false" ht="15" hidden="false" customHeight="false" outlineLevel="0" collapsed="false">
      <c r="A173" s="246"/>
      <c r="B173" s="246"/>
      <c r="C173" s="246"/>
      <c r="D173" s="246"/>
      <c r="E173" s="246"/>
      <c r="F173" s="246"/>
      <c r="G173" s="246"/>
    </row>
    <row r="174" customFormat="false" ht="15" hidden="false" customHeight="false" outlineLevel="0" collapsed="false">
      <c r="A174" s="246"/>
      <c r="B174" s="246"/>
      <c r="C174" s="246"/>
      <c r="D174" s="246"/>
      <c r="E174" s="246"/>
      <c r="F174" s="246"/>
      <c r="G174" s="246"/>
    </row>
    <row r="175" customFormat="false" ht="15" hidden="false" customHeight="false" outlineLevel="0" collapsed="false">
      <c r="A175" s="246"/>
      <c r="B175" s="246"/>
      <c r="C175" s="246"/>
      <c r="D175" s="246"/>
      <c r="E175" s="246"/>
      <c r="F175" s="246"/>
      <c r="G175" s="246"/>
    </row>
    <row r="176" customFormat="false" ht="15" hidden="false" customHeight="false" outlineLevel="0" collapsed="false">
      <c r="A176" s="246"/>
      <c r="B176" s="246"/>
      <c r="C176" s="246"/>
      <c r="D176" s="246"/>
      <c r="E176" s="246"/>
      <c r="F176" s="246"/>
      <c r="G176" s="246"/>
    </row>
    <row r="177" customFormat="false" ht="15" hidden="false" customHeight="false" outlineLevel="0" collapsed="false">
      <c r="A177" s="246"/>
      <c r="B177" s="246"/>
      <c r="C177" s="246"/>
      <c r="D177" s="246"/>
      <c r="E177" s="246"/>
      <c r="F177" s="246"/>
      <c r="G177" s="246"/>
    </row>
    <row r="178" customFormat="false" ht="15" hidden="false" customHeight="false" outlineLevel="0" collapsed="false">
      <c r="A178" s="246"/>
      <c r="B178" s="246"/>
      <c r="C178" s="246"/>
      <c r="D178" s="246"/>
      <c r="E178" s="246"/>
      <c r="F178" s="246"/>
      <c r="G178" s="246"/>
    </row>
    <row r="179" customFormat="false" ht="15" hidden="false" customHeight="false" outlineLevel="0" collapsed="false">
      <c r="A179" s="246"/>
      <c r="B179" s="246"/>
      <c r="C179" s="246"/>
      <c r="D179" s="246"/>
      <c r="E179" s="246"/>
      <c r="F179" s="246"/>
      <c r="G179" s="246"/>
    </row>
    <row r="180" customFormat="false" ht="15" hidden="false" customHeight="false" outlineLevel="0" collapsed="false">
      <c r="A180" s="246"/>
      <c r="B180" s="246"/>
      <c r="C180" s="246"/>
      <c r="D180" s="246"/>
      <c r="E180" s="246"/>
      <c r="F180" s="246"/>
      <c r="G180" s="246"/>
    </row>
    <row r="181" customFormat="false" ht="15" hidden="false" customHeight="false" outlineLevel="0" collapsed="false">
      <c r="A181" s="246"/>
      <c r="B181" s="246"/>
      <c r="C181" s="246"/>
      <c r="D181" s="246"/>
      <c r="E181" s="246"/>
      <c r="F181" s="246"/>
      <c r="G181" s="246"/>
    </row>
    <row r="182" customFormat="false" ht="15" hidden="false" customHeight="false" outlineLevel="0" collapsed="false">
      <c r="A182" s="246"/>
      <c r="B182" s="246"/>
      <c r="C182" s="246"/>
      <c r="D182" s="246"/>
      <c r="E182" s="246"/>
      <c r="F182" s="246"/>
      <c r="G182" s="246"/>
    </row>
    <row r="183" customFormat="false" ht="15" hidden="false" customHeight="false" outlineLevel="0" collapsed="false">
      <c r="A183" s="246"/>
      <c r="B183" s="246"/>
      <c r="C183" s="246"/>
      <c r="D183" s="246"/>
      <c r="E183" s="246"/>
      <c r="F183" s="246"/>
      <c r="G183" s="246"/>
    </row>
    <row r="184" customFormat="false" ht="15" hidden="false" customHeight="false" outlineLevel="0" collapsed="false">
      <c r="A184" s="246"/>
      <c r="B184" s="246"/>
      <c r="C184" s="246"/>
      <c r="D184" s="246"/>
      <c r="E184" s="246"/>
      <c r="F184" s="246"/>
      <c r="G184" s="246"/>
    </row>
    <row r="185" customFormat="false" ht="15" hidden="false" customHeight="false" outlineLevel="0" collapsed="false">
      <c r="A185" s="246"/>
      <c r="B185" s="246"/>
      <c r="C185" s="246"/>
      <c r="D185" s="246"/>
      <c r="E185" s="246"/>
      <c r="F185" s="246"/>
      <c r="G185" s="246"/>
    </row>
    <row r="186" customFormat="false" ht="15" hidden="false" customHeight="false" outlineLevel="0" collapsed="false">
      <c r="A186" s="246"/>
      <c r="B186" s="246"/>
      <c r="C186" s="246"/>
      <c r="D186" s="246"/>
      <c r="E186" s="246"/>
      <c r="F186" s="246"/>
      <c r="G186" s="246"/>
    </row>
    <row r="187" customFormat="false" ht="15" hidden="false" customHeight="false" outlineLevel="0" collapsed="false">
      <c r="A187" s="246"/>
      <c r="B187" s="246"/>
      <c r="C187" s="246"/>
      <c r="D187" s="246"/>
      <c r="E187" s="246"/>
      <c r="F187" s="246"/>
      <c r="G187" s="246"/>
    </row>
    <row r="188" customFormat="false" ht="15" hidden="false" customHeight="false" outlineLevel="0" collapsed="false">
      <c r="A188" s="246"/>
      <c r="B188" s="246"/>
      <c r="C188" s="246"/>
      <c r="D188" s="246"/>
      <c r="E188" s="246"/>
      <c r="F188" s="246"/>
      <c r="G188" s="246"/>
    </row>
    <row r="189" customFormat="false" ht="15" hidden="false" customHeight="false" outlineLevel="0" collapsed="false">
      <c r="A189" s="246"/>
      <c r="B189" s="246"/>
      <c r="C189" s="246"/>
      <c r="D189" s="246"/>
      <c r="E189" s="246"/>
      <c r="F189" s="246"/>
      <c r="G189" s="246"/>
    </row>
    <row r="190" customFormat="false" ht="15" hidden="false" customHeight="false" outlineLevel="0" collapsed="false">
      <c r="A190" s="246"/>
      <c r="B190" s="246"/>
      <c r="C190" s="246"/>
      <c r="D190" s="246"/>
      <c r="E190" s="246"/>
      <c r="F190" s="246"/>
      <c r="G190" s="246"/>
    </row>
    <row r="191" customFormat="false" ht="15" hidden="false" customHeight="false" outlineLevel="0" collapsed="false">
      <c r="A191" s="246"/>
      <c r="B191" s="246"/>
      <c r="C191" s="246"/>
      <c r="D191" s="246"/>
      <c r="E191" s="246"/>
      <c r="F191" s="246"/>
      <c r="G191" s="246"/>
    </row>
    <row r="192" customFormat="false" ht="15" hidden="false" customHeight="false" outlineLevel="0" collapsed="false">
      <c r="A192" s="246"/>
      <c r="B192" s="246"/>
      <c r="C192" s="246"/>
      <c r="D192" s="246"/>
      <c r="E192" s="246"/>
      <c r="F192" s="246"/>
      <c r="G192" s="246"/>
    </row>
    <row r="193" customFormat="false" ht="15" hidden="false" customHeight="false" outlineLevel="0" collapsed="false">
      <c r="A193" s="246"/>
      <c r="B193" s="246"/>
      <c r="C193" s="246"/>
      <c r="D193" s="246"/>
      <c r="E193" s="246"/>
      <c r="F193" s="246"/>
      <c r="G193" s="246"/>
    </row>
    <row r="194" customFormat="false" ht="15" hidden="false" customHeight="false" outlineLevel="0" collapsed="false">
      <c r="A194" s="246"/>
      <c r="B194" s="246"/>
      <c r="C194" s="246"/>
      <c r="D194" s="246"/>
      <c r="E194" s="246"/>
      <c r="F194" s="246"/>
      <c r="G194" s="246"/>
    </row>
    <row r="195" customFormat="false" ht="15" hidden="false" customHeight="false" outlineLevel="0" collapsed="false">
      <c r="A195" s="246"/>
      <c r="B195" s="246"/>
      <c r="C195" s="246"/>
      <c r="D195" s="246"/>
      <c r="E195" s="246"/>
      <c r="F195" s="246"/>
      <c r="G195" s="246"/>
    </row>
    <row r="196" customFormat="false" ht="15" hidden="false" customHeight="false" outlineLevel="0" collapsed="false">
      <c r="A196" s="246"/>
      <c r="B196" s="246"/>
      <c r="C196" s="246"/>
      <c r="D196" s="246"/>
      <c r="E196" s="246"/>
      <c r="F196" s="246"/>
      <c r="G196" s="246"/>
    </row>
    <row r="197" customFormat="false" ht="15" hidden="false" customHeight="false" outlineLevel="0" collapsed="false">
      <c r="A197" s="246"/>
      <c r="B197" s="246"/>
      <c r="C197" s="246"/>
      <c r="D197" s="246"/>
      <c r="E197" s="246"/>
      <c r="F197" s="246"/>
      <c r="G197" s="246"/>
    </row>
    <row r="198" customFormat="false" ht="15" hidden="false" customHeight="false" outlineLevel="0" collapsed="false">
      <c r="A198" s="246"/>
      <c r="B198" s="246"/>
      <c r="C198" s="246"/>
      <c r="D198" s="246"/>
      <c r="E198" s="246"/>
      <c r="F198" s="246"/>
      <c r="G198" s="246"/>
    </row>
    <row r="199" customFormat="false" ht="15" hidden="false" customHeight="false" outlineLevel="0" collapsed="false">
      <c r="A199" s="246"/>
      <c r="B199" s="246"/>
      <c r="C199" s="246"/>
      <c r="D199" s="246"/>
      <c r="E199" s="246"/>
      <c r="F199" s="246"/>
      <c r="G199" s="246"/>
    </row>
    <row r="200" customFormat="false" ht="15" hidden="false" customHeight="false" outlineLevel="0" collapsed="false">
      <c r="A200" s="246"/>
      <c r="B200" s="246"/>
      <c r="C200" s="246"/>
      <c r="D200" s="246"/>
      <c r="E200" s="246"/>
      <c r="F200" s="246"/>
      <c r="G200" s="246"/>
    </row>
    <row r="201" customFormat="false" ht="15" hidden="false" customHeight="false" outlineLevel="0" collapsed="false">
      <c r="A201" s="246"/>
      <c r="B201" s="246"/>
      <c r="C201" s="246"/>
      <c r="D201" s="246"/>
      <c r="E201" s="246"/>
      <c r="F201" s="246"/>
      <c r="G201" s="246"/>
    </row>
    <row r="202" customFormat="false" ht="15" hidden="false" customHeight="false" outlineLevel="0" collapsed="false">
      <c r="A202" s="246"/>
      <c r="B202" s="246"/>
      <c r="C202" s="246"/>
      <c r="D202" s="246"/>
      <c r="E202" s="246"/>
      <c r="F202" s="246"/>
      <c r="G202" s="246"/>
    </row>
    <row r="203" customFormat="false" ht="15" hidden="false" customHeight="false" outlineLevel="0" collapsed="false">
      <c r="A203" s="246"/>
      <c r="B203" s="246"/>
      <c r="C203" s="246"/>
      <c r="D203" s="246"/>
      <c r="E203" s="246"/>
      <c r="F203" s="246"/>
      <c r="G203" s="246"/>
    </row>
    <row r="204" customFormat="false" ht="15" hidden="false" customHeight="false" outlineLevel="0" collapsed="false">
      <c r="A204" s="246"/>
      <c r="B204" s="246"/>
      <c r="C204" s="246"/>
      <c r="D204" s="246"/>
      <c r="E204" s="246"/>
      <c r="F204" s="246"/>
      <c r="G204" s="246"/>
    </row>
    <row r="205" customFormat="false" ht="15" hidden="false" customHeight="false" outlineLevel="0" collapsed="false">
      <c r="A205" s="246"/>
      <c r="B205" s="246"/>
      <c r="C205" s="246"/>
      <c r="D205" s="246"/>
      <c r="E205" s="246"/>
      <c r="F205" s="246"/>
      <c r="G205" s="246"/>
    </row>
    <row r="206" customFormat="false" ht="15" hidden="false" customHeight="false" outlineLevel="0" collapsed="false">
      <c r="A206" s="246"/>
      <c r="B206" s="246"/>
      <c r="C206" s="246"/>
      <c r="D206" s="246"/>
      <c r="E206" s="246"/>
      <c r="F206" s="246"/>
      <c r="G206" s="246"/>
    </row>
    <row r="207" customFormat="false" ht="15" hidden="false" customHeight="false" outlineLevel="0" collapsed="false">
      <c r="A207" s="246"/>
      <c r="B207" s="246"/>
      <c r="C207" s="246"/>
      <c r="D207" s="246"/>
      <c r="E207" s="246"/>
      <c r="F207" s="246"/>
      <c r="G207" s="246"/>
    </row>
    <row r="208" customFormat="false" ht="15" hidden="false" customHeight="false" outlineLevel="0" collapsed="false">
      <c r="A208" s="246"/>
      <c r="B208" s="246"/>
      <c r="C208" s="246"/>
      <c r="D208" s="246"/>
      <c r="E208" s="246"/>
      <c r="F208" s="246"/>
      <c r="G208" s="246"/>
    </row>
    <row r="209" customFormat="false" ht="15" hidden="false" customHeight="false" outlineLevel="0" collapsed="false">
      <c r="A209" s="246"/>
      <c r="B209" s="246"/>
      <c r="C209" s="246"/>
      <c r="D209" s="246"/>
      <c r="E209" s="246"/>
      <c r="F209" s="246"/>
      <c r="G209" s="246"/>
    </row>
    <row r="210" customFormat="false" ht="15" hidden="false" customHeight="false" outlineLevel="0" collapsed="false">
      <c r="A210" s="246"/>
      <c r="B210" s="246"/>
      <c r="C210" s="246"/>
      <c r="D210" s="246"/>
      <c r="E210" s="246"/>
      <c r="F210" s="246"/>
      <c r="G210" s="246"/>
    </row>
    <row r="211" customFormat="false" ht="15" hidden="false" customHeight="false" outlineLevel="0" collapsed="false">
      <c r="A211" s="246"/>
      <c r="B211" s="246"/>
      <c r="C211" s="246"/>
      <c r="D211" s="246"/>
      <c r="E211" s="246"/>
      <c r="F211" s="246"/>
      <c r="G211" s="246"/>
    </row>
    <row r="212" customFormat="false" ht="15" hidden="false" customHeight="false" outlineLevel="0" collapsed="false">
      <c r="A212" s="246"/>
      <c r="B212" s="246"/>
      <c r="C212" s="246"/>
      <c r="D212" s="246"/>
      <c r="E212" s="246"/>
      <c r="F212" s="246"/>
      <c r="G212" s="246"/>
    </row>
    <row r="213" customFormat="false" ht="15" hidden="false" customHeight="false" outlineLevel="0" collapsed="false">
      <c r="A213" s="246"/>
      <c r="B213" s="246"/>
      <c r="C213" s="246"/>
      <c r="D213" s="246"/>
      <c r="E213" s="246"/>
      <c r="F213" s="246"/>
      <c r="G213" s="246"/>
    </row>
    <row r="214" customFormat="false" ht="15" hidden="false" customHeight="false" outlineLevel="0" collapsed="false">
      <c r="A214" s="246"/>
      <c r="B214" s="246"/>
      <c r="C214" s="246"/>
      <c r="D214" s="246"/>
      <c r="E214" s="246"/>
      <c r="F214" s="246"/>
      <c r="G214" s="246"/>
    </row>
    <row r="215" customFormat="false" ht="15" hidden="false" customHeight="false" outlineLevel="0" collapsed="false">
      <c r="A215" s="246"/>
      <c r="B215" s="246"/>
      <c r="C215" s="246"/>
      <c r="D215" s="246"/>
      <c r="E215" s="246"/>
      <c r="F215" s="246"/>
      <c r="G215" s="246"/>
    </row>
    <row r="216" customFormat="false" ht="15" hidden="false" customHeight="false" outlineLevel="0" collapsed="false">
      <c r="A216" s="246"/>
      <c r="B216" s="246"/>
      <c r="C216" s="246"/>
      <c r="D216" s="246"/>
      <c r="E216" s="246"/>
      <c r="F216" s="246"/>
      <c r="G216" s="246"/>
    </row>
    <row r="217" customFormat="false" ht="15" hidden="false" customHeight="false" outlineLevel="0" collapsed="false">
      <c r="A217" s="246"/>
      <c r="B217" s="246"/>
      <c r="C217" s="246"/>
      <c r="D217" s="246"/>
      <c r="E217" s="246"/>
      <c r="F217" s="246"/>
      <c r="G217" s="246"/>
    </row>
    <row r="218" customFormat="false" ht="15" hidden="false" customHeight="false" outlineLevel="0" collapsed="false">
      <c r="A218" s="246"/>
      <c r="B218" s="246"/>
      <c r="C218" s="246"/>
      <c r="D218" s="246"/>
      <c r="E218" s="246"/>
      <c r="F218" s="246"/>
      <c r="G218" s="246"/>
    </row>
    <row r="219" customFormat="false" ht="15" hidden="false" customHeight="false" outlineLevel="0" collapsed="false">
      <c r="A219" s="246"/>
      <c r="B219" s="246"/>
      <c r="C219" s="246"/>
      <c r="D219" s="246"/>
      <c r="E219" s="246"/>
      <c r="F219" s="246"/>
      <c r="G219" s="246"/>
    </row>
    <row r="220" customFormat="false" ht="15" hidden="false" customHeight="false" outlineLevel="0" collapsed="false">
      <c r="A220" s="246"/>
      <c r="B220" s="246"/>
      <c r="C220" s="246"/>
      <c r="D220" s="246"/>
      <c r="E220" s="246"/>
      <c r="F220" s="246"/>
      <c r="G220" s="246"/>
    </row>
    <row r="221" customFormat="false" ht="15" hidden="false" customHeight="false" outlineLevel="0" collapsed="false">
      <c r="A221" s="246"/>
      <c r="B221" s="246"/>
      <c r="C221" s="246"/>
      <c r="D221" s="246"/>
      <c r="E221" s="246"/>
      <c r="F221" s="246"/>
      <c r="G221" s="246"/>
    </row>
    <row r="222" customFormat="false" ht="15" hidden="false" customHeight="false" outlineLevel="0" collapsed="false">
      <c r="A222" s="246"/>
      <c r="B222" s="246"/>
      <c r="C222" s="246"/>
      <c r="D222" s="246"/>
      <c r="E222" s="246"/>
      <c r="F222" s="246"/>
      <c r="G222" s="246"/>
    </row>
    <row r="223" customFormat="false" ht="15" hidden="false" customHeight="false" outlineLevel="0" collapsed="false">
      <c r="A223" s="246"/>
      <c r="B223" s="246"/>
      <c r="C223" s="246"/>
      <c r="D223" s="246"/>
      <c r="E223" s="246"/>
      <c r="F223" s="246"/>
      <c r="G223" s="246"/>
    </row>
    <row r="224" customFormat="false" ht="15" hidden="false" customHeight="false" outlineLevel="0" collapsed="false">
      <c r="A224" s="246"/>
      <c r="B224" s="246"/>
      <c r="C224" s="246"/>
      <c r="D224" s="246"/>
      <c r="E224" s="246"/>
      <c r="F224" s="246"/>
      <c r="G224" s="246"/>
    </row>
    <row r="225" customFormat="false" ht="15" hidden="false" customHeight="false" outlineLevel="0" collapsed="false">
      <c r="A225" s="246"/>
      <c r="B225" s="246"/>
      <c r="C225" s="246"/>
      <c r="D225" s="246"/>
      <c r="E225" s="246"/>
      <c r="F225" s="246"/>
      <c r="G225" s="246"/>
    </row>
    <row r="226" customFormat="false" ht="15" hidden="false" customHeight="false" outlineLevel="0" collapsed="false">
      <c r="A226" s="246"/>
      <c r="B226" s="246"/>
      <c r="C226" s="246"/>
      <c r="D226" s="246"/>
      <c r="E226" s="246"/>
      <c r="F226" s="246"/>
      <c r="G226" s="246"/>
    </row>
    <row r="227" customFormat="false" ht="15" hidden="false" customHeight="false" outlineLevel="0" collapsed="false">
      <c r="A227" s="246"/>
      <c r="B227" s="246"/>
      <c r="C227" s="246"/>
      <c r="D227" s="246"/>
      <c r="E227" s="246"/>
      <c r="F227" s="246"/>
      <c r="G227" s="246"/>
    </row>
    <row r="228" customFormat="false" ht="15" hidden="false" customHeight="false" outlineLevel="0" collapsed="false">
      <c r="A228" s="246"/>
      <c r="B228" s="246"/>
      <c r="C228" s="246"/>
      <c r="D228" s="246"/>
      <c r="E228" s="246"/>
      <c r="F228" s="246"/>
      <c r="G228" s="246"/>
    </row>
    <row r="229" customFormat="false" ht="15" hidden="false" customHeight="false" outlineLevel="0" collapsed="false">
      <c r="A229" s="246"/>
      <c r="B229" s="246"/>
      <c r="C229" s="246"/>
      <c r="D229" s="246"/>
      <c r="E229" s="246"/>
      <c r="F229" s="246"/>
      <c r="G229" s="246"/>
    </row>
    <row r="230" customFormat="false" ht="15" hidden="false" customHeight="false" outlineLevel="0" collapsed="false">
      <c r="A230" s="246"/>
      <c r="B230" s="246"/>
      <c r="C230" s="246"/>
      <c r="D230" s="246"/>
      <c r="E230" s="246"/>
      <c r="F230" s="246"/>
      <c r="G230" s="246"/>
    </row>
    <row r="231" customFormat="false" ht="15" hidden="false" customHeight="false" outlineLevel="0" collapsed="false">
      <c r="A231" s="246"/>
      <c r="B231" s="246"/>
      <c r="C231" s="246"/>
      <c r="D231" s="246"/>
      <c r="E231" s="246"/>
      <c r="F231" s="246"/>
      <c r="G231" s="246"/>
    </row>
    <row r="232" customFormat="false" ht="15" hidden="false" customHeight="false" outlineLevel="0" collapsed="false">
      <c r="A232" s="246"/>
      <c r="B232" s="246"/>
      <c r="C232" s="246"/>
      <c r="D232" s="246"/>
      <c r="E232" s="246"/>
      <c r="F232" s="246"/>
      <c r="G232" s="246"/>
    </row>
    <row r="233" customFormat="false" ht="15" hidden="false" customHeight="false" outlineLevel="0" collapsed="false">
      <c r="A233" s="246"/>
      <c r="B233" s="246"/>
      <c r="C233" s="246"/>
      <c r="D233" s="246"/>
      <c r="E233" s="246"/>
      <c r="F233" s="246"/>
      <c r="G233" s="246"/>
    </row>
    <row r="234" customFormat="false" ht="15" hidden="false" customHeight="false" outlineLevel="0" collapsed="false">
      <c r="A234" s="246"/>
      <c r="B234" s="246"/>
      <c r="C234" s="246"/>
      <c r="D234" s="246"/>
      <c r="E234" s="246"/>
      <c r="F234" s="246"/>
      <c r="G234" s="246"/>
    </row>
    <row r="235" customFormat="false" ht="15" hidden="false" customHeight="false" outlineLevel="0" collapsed="false">
      <c r="A235" s="246"/>
      <c r="B235" s="246"/>
      <c r="C235" s="246"/>
      <c r="D235" s="246"/>
      <c r="E235" s="246"/>
      <c r="F235" s="246"/>
      <c r="G235" s="246"/>
    </row>
    <row r="236" customFormat="false" ht="15" hidden="false" customHeight="false" outlineLevel="0" collapsed="false">
      <c r="A236" s="246"/>
      <c r="B236" s="246"/>
      <c r="C236" s="246"/>
      <c r="D236" s="246"/>
      <c r="E236" s="246"/>
      <c r="F236" s="246"/>
      <c r="G236" s="246"/>
    </row>
    <row r="237" customFormat="false" ht="15" hidden="false" customHeight="false" outlineLevel="0" collapsed="false">
      <c r="A237" s="246"/>
      <c r="B237" s="246"/>
      <c r="C237" s="246"/>
      <c r="D237" s="246"/>
      <c r="E237" s="246"/>
      <c r="F237" s="246"/>
      <c r="G237" s="246"/>
    </row>
    <row r="238" customFormat="false" ht="15" hidden="false" customHeight="false" outlineLevel="0" collapsed="false">
      <c r="A238" s="246"/>
      <c r="B238" s="246"/>
      <c r="C238" s="246"/>
      <c r="D238" s="246"/>
      <c r="E238" s="246"/>
      <c r="F238" s="246"/>
      <c r="G238" s="246"/>
    </row>
    <row r="239" customFormat="false" ht="15" hidden="false" customHeight="false" outlineLevel="0" collapsed="false">
      <c r="A239" s="246"/>
      <c r="B239" s="246"/>
      <c r="C239" s="246"/>
      <c r="D239" s="246"/>
      <c r="E239" s="246"/>
      <c r="F239" s="246"/>
      <c r="G239" s="246"/>
    </row>
    <row r="240" customFormat="false" ht="15" hidden="false" customHeight="false" outlineLevel="0" collapsed="false">
      <c r="A240" s="246"/>
      <c r="B240" s="246"/>
      <c r="C240" s="246"/>
      <c r="D240" s="246"/>
      <c r="E240" s="246"/>
      <c r="F240" s="246"/>
      <c r="G240" s="246"/>
    </row>
    <row r="241" customFormat="false" ht="15" hidden="false" customHeight="false" outlineLevel="0" collapsed="false">
      <c r="A241" s="246"/>
      <c r="B241" s="246"/>
      <c r="C241" s="246"/>
      <c r="D241" s="246"/>
      <c r="E241" s="246"/>
      <c r="F241" s="246"/>
      <c r="G241" s="246"/>
    </row>
    <row r="242" customFormat="false" ht="15" hidden="false" customHeight="false" outlineLevel="0" collapsed="false">
      <c r="A242" s="246"/>
      <c r="B242" s="246"/>
      <c r="C242" s="246"/>
      <c r="D242" s="246"/>
      <c r="E242" s="246"/>
      <c r="F242" s="246"/>
      <c r="G242" s="246"/>
    </row>
    <row r="243" customFormat="false" ht="15" hidden="false" customHeight="false" outlineLevel="0" collapsed="false">
      <c r="A243" s="246"/>
      <c r="B243" s="246"/>
      <c r="C243" s="246"/>
      <c r="D243" s="246"/>
      <c r="E243" s="246"/>
      <c r="F243" s="246"/>
      <c r="G243" s="246"/>
    </row>
    <row r="244" customFormat="false" ht="15" hidden="false" customHeight="false" outlineLevel="0" collapsed="false">
      <c r="A244" s="246"/>
      <c r="B244" s="246"/>
      <c r="C244" s="246"/>
      <c r="D244" s="246"/>
      <c r="E244" s="246"/>
      <c r="F244" s="246"/>
      <c r="G244" s="246"/>
    </row>
    <row r="245" customFormat="false" ht="15" hidden="false" customHeight="false" outlineLevel="0" collapsed="false">
      <c r="A245" s="246"/>
      <c r="B245" s="246"/>
      <c r="C245" s="246"/>
      <c r="D245" s="246"/>
      <c r="E245" s="246"/>
      <c r="F245" s="246"/>
      <c r="G245" s="246"/>
    </row>
    <row r="246" customFormat="false" ht="15" hidden="false" customHeight="false" outlineLevel="0" collapsed="false">
      <c r="A246" s="246"/>
      <c r="B246" s="246"/>
      <c r="C246" s="246"/>
      <c r="D246" s="246"/>
      <c r="E246" s="246"/>
      <c r="F246" s="246"/>
      <c r="G246" s="246"/>
    </row>
    <row r="247" customFormat="false" ht="15" hidden="false" customHeight="false" outlineLevel="0" collapsed="false">
      <c r="A247" s="246"/>
      <c r="B247" s="246"/>
      <c r="C247" s="246"/>
      <c r="D247" s="246"/>
      <c r="E247" s="246"/>
      <c r="F247" s="246"/>
      <c r="G247" s="246"/>
    </row>
    <row r="248" customFormat="false" ht="15" hidden="false" customHeight="false" outlineLevel="0" collapsed="false">
      <c r="A248" s="246"/>
      <c r="B248" s="246"/>
      <c r="C248" s="246"/>
      <c r="D248" s="246"/>
      <c r="E248" s="246"/>
      <c r="F248" s="246"/>
      <c r="G248" s="246"/>
    </row>
    <row r="249" customFormat="false" ht="15" hidden="false" customHeight="false" outlineLevel="0" collapsed="false">
      <c r="A249" s="246"/>
      <c r="B249" s="246"/>
      <c r="C249" s="246"/>
      <c r="D249" s="246"/>
      <c r="E249" s="246"/>
      <c r="F249" s="246"/>
      <c r="G249" s="246"/>
    </row>
    <row r="250" customFormat="false" ht="15" hidden="false" customHeight="false" outlineLevel="0" collapsed="false">
      <c r="A250" s="246"/>
      <c r="B250" s="246"/>
      <c r="C250" s="246"/>
      <c r="D250" s="246"/>
      <c r="E250" s="246"/>
      <c r="F250" s="246"/>
      <c r="G250" s="246"/>
    </row>
    <row r="251" customFormat="false" ht="15" hidden="false" customHeight="false" outlineLevel="0" collapsed="false">
      <c r="A251" s="246"/>
      <c r="B251" s="246"/>
      <c r="C251" s="246"/>
      <c r="D251" s="246"/>
      <c r="E251" s="246"/>
      <c r="F251" s="246"/>
      <c r="G251" s="246"/>
    </row>
    <row r="252" customFormat="false" ht="15" hidden="false" customHeight="false" outlineLevel="0" collapsed="false">
      <c r="A252" s="246"/>
      <c r="B252" s="246"/>
      <c r="C252" s="246"/>
      <c r="D252" s="246"/>
      <c r="E252" s="246"/>
      <c r="F252" s="246"/>
      <c r="G252" s="246"/>
    </row>
    <row r="253" customFormat="false" ht="15" hidden="false" customHeight="false" outlineLevel="0" collapsed="false">
      <c r="A253" s="246"/>
      <c r="B253" s="246"/>
      <c r="C253" s="246"/>
      <c r="D253" s="246"/>
      <c r="E253" s="246"/>
      <c r="F253" s="246"/>
      <c r="G253" s="246"/>
    </row>
    <row r="254" customFormat="false" ht="15" hidden="false" customHeight="false" outlineLevel="0" collapsed="false">
      <c r="A254" s="246"/>
      <c r="B254" s="246"/>
      <c r="C254" s="246"/>
      <c r="D254" s="246"/>
      <c r="E254" s="246"/>
      <c r="F254" s="246"/>
      <c r="G254" s="246"/>
    </row>
    <row r="255" customFormat="false" ht="15" hidden="false" customHeight="false" outlineLevel="0" collapsed="false">
      <c r="A255" s="246"/>
      <c r="B255" s="246"/>
      <c r="C255" s="246"/>
      <c r="D255" s="246"/>
      <c r="E255" s="246"/>
      <c r="F255" s="246"/>
      <c r="G255" s="246"/>
    </row>
    <row r="256" customFormat="false" ht="15" hidden="false" customHeight="false" outlineLevel="0" collapsed="false">
      <c r="A256" s="246"/>
      <c r="B256" s="246"/>
      <c r="C256" s="246"/>
      <c r="D256" s="246"/>
      <c r="E256" s="246"/>
      <c r="F256" s="246"/>
      <c r="G256" s="246"/>
    </row>
    <row r="257" customFormat="false" ht="15" hidden="false" customHeight="false" outlineLevel="0" collapsed="false">
      <c r="A257" s="246"/>
      <c r="B257" s="246"/>
      <c r="C257" s="246"/>
      <c r="D257" s="246"/>
      <c r="E257" s="246"/>
      <c r="F257" s="246"/>
      <c r="G257" s="246"/>
    </row>
    <row r="258" customFormat="false" ht="15" hidden="false" customHeight="false" outlineLevel="0" collapsed="false">
      <c r="A258" s="246"/>
      <c r="B258" s="246"/>
      <c r="C258" s="246"/>
      <c r="D258" s="246"/>
      <c r="E258" s="246"/>
      <c r="F258" s="246"/>
      <c r="G258" s="246"/>
    </row>
    <row r="259" customFormat="false" ht="15" hidden="false" customHeight="false" outlineLevel="0" collapsed="false">
      <c r="A259" s="246"/>
      <c r="B259" s="246"/>
      <c r="C259" s="246"/>
      <c r="D259" s="246"/>
      <c r="E259" s="246"/>
      <c r="F259" s="246"/>
      <c r="G259" s="246"/>
    </row>
    <row r="260" customFormat="false" ht="15" hidden="false" customHeight="false" outlineLevel="0" collapsed="false">
      <c r="A260" s="246"/>
      <c r="B260" s="246"/>
      <c r="C260" s="246"/>
      <c r="D260" s="246"/>
      <c r="E260" s="246"/>
      <c r="F260" s="246"/>
      <c r="G260" s="246"/>
    </row>
    <row r="261" customFormat="false" ht="15" hidden="false" customHeight="false" outlineLevel="0" collapsed="false">
      <c r="A261" s="246"/>
      <c r="B261" s="246"/>
      <c r="C261" s="246"/>
      <c r="D261" s="246"/>
      <c r="E261" s="246"/>
      <c r="F261" s="246"/>
      <c r="G261" s="246"/>
    </row>
    <row r="262" customFormat="false" ht="15" hidden="false" customHeight="false" outlineLevel="0" collapsed="false">
      <c r="A262" s="246"/>
      <c r="B262" s="246"/>
      <c r="C262" s="246"/>
      <c r="D262" s="246"/>
      <c r="E262" s="246"/>
      <c r="F262" s="246"/>
      <c r="G262" s="246"/>
    </row>
    <row r="263" customFormat="false" ht="15" hidden="false" customHeight="false" outlineLevel="0" collapsed="false">
      <c r="A263" s="246"/>
      <c r="B263" s="246"/>
      <c r="C263" s="246"/>
      <c r="D263" s="246"/>
      <c r="E263" s="246"/>
      <c r="F263" s="246"/>
      <c r="G263" s="246"/>
    </row>
    <row r="264" customFormat="false" ht="15" hidden="false" customHeight="false" outlineLevel="0" collapsed="false">
      <c r="A264" s="246"/>
      <c r="B264" s="246"/>
      <c r="C264" s="246"/>
      <c r="D264" s="246"/>
      <c r="E264" s="246"/>
      <c r="F264" s="246"/>
      <c r="G264" s="246"/>
    </row>
    <row r="265" customFormat="false" ht="15" hidden="false" customHeight="false" outlineLevel="0" collapsed="false">
      <c r="A265" s="246"/>
      <c r="B265" s="246"/>
      <c r="C265" s="246"/>
      <c r="D265" s="246"/>
      <c r="E265" s="246"/>
      <c r="F265" s="246"/>
      <c r="G265" s="246"/>
    </row>
    <row r="266" customFormat="false" ht="15" hidden="false" customHeight="false" outlineLevel="0" collapsed="false">
      <c r="A266" s="246"/>
      <c r="B266" s="246"/>
      <c r="C266" s="246"/>
      <c r="D266" s="246"/>
      <c r="E266" s="246"/>
      <c r="F266" s="246"/>
      <c r="G266" s="246"/>
    </row>
    <row r="267" customFormat="false" ht="15" hidden="false" customHeight="false" outlineLevel="0" collapsed="false">
      <c r="A267" s="246"/>
      <c r="B267" s="246"/>
      <c r="C267" s="246"/>
      <c r="D267" s="246"/>
      <c r="E267" s="246"/>
      <c r="F267" s="246"/>
      <c r="G267" s="246"/>
    </row>
    <row r="268" customFormat="false" ht="15" hidden="false" customHeight="false" outlineLevel="0" collapsed="false">
      <c r="A268" s="246"/>
      <c r="B268" s="246"/>
      <c r="C268" s="246"/>
      <c r="D268" s="246"/>
      <c r="E268" s="246"/>
      <c r="F268" s="246"/>
      <c r="G268" s="246"/>
    </row>
    <row r="269" customFormat="false" ht="15" hidden="false" customHeight="false" outlineLevel="0" collapsed="false">
      <c r="A269" s="246"/>
      <c r="B269" s="246"/>
      <c r="C269" s="246"/>
      <c r="D269" s="246"/>
      <c r="E269" s="246"/>
      <c r="F269" s="246"/>
      <c r="G269" s="246"/>
    </row>
    <row r="270" customFormat="false" ht="15" hidden="false" customHeight="false" outlineLevel="0" collapsed="false">
      <c r="A270" s="246"/>
      <c r="B270" s="246"/>
      <c r="C270" s="246"/>
      <c r="D270" s="246"/>
      <c r="E270" s="246"/>
      <c r="F270" s="246"/>
      <c r="G270" s="246"/>
    </row>
    <row r="271" customFormat="false" ht="15" hidden="false" customHeight="false" outlineLevel="0" collapsed="false">
      <c r="A271" s="246"/>
      <c r="B271" s="246"/>
      <c r="C271" s="246"/>
      <c r="D271" s="246"/>
      <c r="E271" s="246"/>
      <c r="F271" s="246"/>
      <c r="G271" s="246"/>
    </row>
    <row r="272" customFormat="false" ht="15" hidden="false" customHeight="false" outlineLevel="0" collapsed="false">
      <c r="A272" s="246"/>
      <c r="B272" s="246"/>
      <c r="C272" s="246"/>
      <c r="D272" s="246"/>
      <c r="E272" s="246"/>
      <c r="F272" s="246"/>
      <c r="G272" s="246"/>
    </row>
    <row r="273" customFormat="false" ht="15" hidden="false" customHeight="false" outlineLevel="0" collapsed="false">
      <c r="A273" s="246"/>
      <c r="B273" s="246"/>
      <c r="C273" s="246"/>
      <c r="D273" s="246"/>
      <c r="E273" s="246"/>
      <c r="F273" s="246"/>
      <c r="G273" s="246"/>
    </row>
    <row r="274" customFormat="false" ht="15" hidden="false" customHeight="false" outlineLevel="0" collapsed="false">
      <c r="A274" s="246"/>
      <c r="B274" s="246"/>
      <c r="C274" s="246"/>
      <c r="D274" s="246"/>
      <c r="E274" s="246"/>
      <c r="F274" s="246"/>
      <c r="G274" s="246"/>
    </row>
    <row r="275" customFormat="false" ht="15" hidden="false" customHeight="false" outlineLevel="0" collapsed="false">
      <c r="A275" s="246"/>
      <c r="B275" s="246"/>
      <c r="C275" s="246"/>
      <c r="D275" s="246"/>
      <c r="E275" s="246"/>
      <c r="F275" s="246"/>
      <c r="G275" s="246"/>
    </row>
    <row r="276" customFormat="false" ht="15" hidden="false" customHeight="false" outlineLevel="0" collapsed="false">
      <c r="A276" s="246"/>
      <c r="B276" s="246"/>
      <c r="C276" s="246"/>
      <c r="D276" s="246"/>
      <c r="E276" s="246"/>
      <c r="F276" s="246"/>
      <c r="G276" s="246"/>
    </row>
    <row r="277" customFormat="false" ht="15" hidden="false" customHeight="false" outlineLevel="0" collapsed="false">
      <c r="A277" s="246"/>
      <c r="B277" s="246"/>
      <c r="C277" s="246"/>
      <c r="D277" s="246"/>
      <c r="E277" s="246"/>
      <c r="F277" s="246"/>
      <c r="G277" s="246"/>
    </row>
    <row r="278" customFormat="false" ht="15" hidden="false" customHeight="false" outlineLevel="0" collapsed="false">
      <c r="A278" s="246"/>
      <c r="B278" s="246"/>
      <c r="C278" s="246"/>
      <c r="D278" s="246"/>
      <c r="E278" s="246"/>
      <c r="F278" s="246"/>
      <c r="G278" s="246"/>
    </row>
    <row r="279" customFormat="false" ht="15" hidden="false" customHeight="false" outlineLevel="0" collapsed="false">
      <c r="A279" s="246"/>
      <c r="B279" s="246"/>
      <c r="C279" s="246"/>
      <c r="D279" s="246"/>
      <c r="E279" s="246"/>
      <c r="F279" s="246"/>
      <c r="G279" s="246"/>
    </row>
    <row r="280" customFormat="false" ht="15" hidden="false" customHeight="false" outlineLevel="0" collapsed="false">
      <c r="A280" s="246"/>
      <c r="B280" s="246"/>
      <c r="C280" s="246"/>
      <c r="D280" s="246"/>
      <c r="E280" s="246"/>
      <c r="F280" s="246"/>
      <c r="G280" s="246"/>
    </row>
    <row r="281" customFormat="false" ht="15" hidden="false" customHeight="false" outlineLevel="0" collapsed="false">
      <c r="A281" s="246"/>
      <c r="B281" s="246"/>
      <c r="C281" s="246"/>
      <c r="D281" s="246"/>
      <c r="E281" s="246"/>
      <c r="F281" s="246"/>
      <c r="G281" s="246"/>
    </row>
    <row r="282" customFormat="false" ht="15" hidden="false" customHeight="false" outlineLevel="0" collapsed="false">
      <c r="A282" s="246"/>
      <c r="B282" s="246"/>
      <c r="C282" s="246"/>
      <c r="D282" s="246"/>
      <c r="E282" s="246"/>
      <c r="F282" s="246"/>
      <c r="G282" s="246"/>
    </row>
    <row r="283" customFormat="false" ht="15" hidden="false" customHeight="false" outlineLevel="0" collapsed="false">
      <c r="A283" s="246"/>
      <c r="B283" s="246"/>
      <c r="C283" s="246"/>
      <c r="D283" s="246"/>
      <c r="E283" s="246"/>
      <c r="F283" s="246"/>
      <c r="G283" s="246"/>
    </row>
    <row r="284" customFormat="false" ht="15" hidden="false" customHeight="false" outlineLevel="0" collapsed="false">
      <c r="A284" s="246"/>
      <c r="B284" s="246"/>
      <c r="C284" s="246"/>
      <c r="D284" s="246"/>
      <c r="E284" s="246"/>
      <c r="F284" s="246"/>
      <c r="G284" s="246"/>
    </row>
    <row r="285" customFormat="false" ht="15" hidden="false" customHeight="false" outlineLevel="0" collapsed="false">
      <c r="A285" s="246"/>
      <c r="B285" s="246"/>
      <c r="C285" s="246"/>
      <c r="D285" s="246"/>
      <c r="E285" s="246"/>
      <c r="F285" s="246"/>
      <c r="G285" s="246"/>
    </row>
    <row r="286" customFormat="false" ht="15" hidden="false" customHeight="false" outlineLevel="0" collapsed="false">
      <c r="A286" s="246"/>
      <c r="B286" s="246"/>
      <c r="C286" s="246"/>
      <c r="D286" s="246"/>
      <c r="E286" s="246"/>
      <c r="F286" s="246"/>
      <c r="G286" s="246"/>
    </row>
    <row r="287" customFormat="false" ht="15" hidden="false" customHeight="false" outlineLevel="0" collapsed="false">
      <c r="A287" s="246"/>
      <c r="B287" s="246"/>
      <c r="C287" s="246"/>
      <c r="D287" s="246"/>
      <c r="E287" s="246"/>
      <c r="F287" s="246"/>
      <c r="G287" s="246"/>
    </row>
    <row r="288" customFormat="false" ht="15" hidden="false" customHeight="false" outlineLevel="0" collapsed="false">
      <c r="A288" s="246"/>
      <c r="B288" s="246"/>
      <c r="C288" s="246"/>
      <c r="D288" s="246"/>
      <c r="E288" s="246"/>
      <c r="F288" s="246"/>
      <c r="G288" s="246"/>
    </row>
    <row r="289" customFormat="false" ht="15" hidden="false" customHeight="false" outlineLevel="0" collapsed="false">
      <c r="A289" s="246"/>
      <c r="B289" s="246"/>
      <c r="C289" s="246"/>
      <c r="D289" s="246"/>
      <c r="E289" s="246"/>
      <c r="F289" s="246"/>
      <c r="G289" s="246"/>
    </row>
    <row r="290" customFormat="false" ht="15" hidden="false" customHeight="false" outlineLevel="0" collapsed="false">
      <c r="A290" s="246"/>
      <c r="B290" s="246"/>
      <c r="C290" s="246"/>
      <c r="D290" s="246"/>
      <c r="E290" s="246"/>
      <c r="F290" s="246"/>
      <c r="G290" s="246"/>
    </row>
    <row r="291" customFormat="false" ht="15" hidden="false" customHeight="false" outlineLevel="0" collapsed="false">
      <c r="A291" s="246"/>
      <c r="B291" s="246"/>
      <c r="C291" s="246"/>
      <c r="D291" s="246"/>
      <c r="E291" s="246"/>
      <c r="F291" s="246"/>
      <c r="G291" s="246"/>
    </row>
    <row r="292" customFormat="false" ht="15" hidden="false" customHeight="false" outlineLevel="0" collapsed="false">
      <c r="A292" s="246"/>
      <c r="B292" s="246"/>
      <c r="C292" s="246"/>
      <c r="D292" s="246"/>
      <c r="E292" s="246"/>
      <c r="F292" s="246"/>
      <c r="G292" s="246"/>
    </row>
    <row r="293" customFormat="false" ht="15" hidden="false" customHeight="false" outlineLevel="0" collapsed="false">
      <c r="A293" s="246"/>
      <c r="B293" s="246"/>
      <c r="C293" s="246"/>
      <c r="D293" s="246"/>
      <c r="E293" s="246"/>
      <c r="F293" s="246"/>
      <c r="G293" s="246"/>
    </row>
    <row r="294" customFormat="false" ht="15" hidden="false" customHeight="false" outlineLevel="0" collapsed="false">
      <c r="A294" s="246"/>
      <c r="B294" s="246"/>
      <c r="C294" s="246"/>
      <c r="D294" s="246"/>
      <c r="E294" s="246"/>
      <c r="F294" s="246"/>
      <c r="G294" s="246"/>
    </row>
    <row r="295" customFormat="false" ht="15" hidden="false" customHeight="false" outlineLevel="0" collapsed="false">
      <c r="A295" s="246"/>
      <c r="B295" s="246"/>
      <c r="C295" s="246"/>
      <c r="D295" s="246"/>
      <c r="E295" s="246"/>
      <c r="F295" s="246"/>
      <c r="G295" s="246"/>
    </row>
    <row r="296" customFormat="false" ht="15" hidden="false" customHeight="false" outlineLevel="0" collapsed="false">
      <c r="A296" s="246"/>
      <c r="B296" s="246"/>
      <c r="C296" s="246"/>
      <c r="D296" s="246"/>
      <c r="E296" s="246"/>
      <c r="F296" s="246"/>
      <c r="G296" s="246"/>
    </row>
    <row r="297" customFormat="false" ht="15" hidden="false" customHeight="false" outlineLevel="0" collapsed="false">
      <c r="A297" s="246"/>
      <c r="B297" s="246"/>
      <c r="C297" s="246"/>
      <c r="D297" s="246"/>
      <c r="E297" s="246"/>
      <c r="F297" s="246"/>
      <c r="G297" s="246"/>
    </row>
    <row r="298" customFormat="false" ht="15" hidden="false" customHeight="false" outlineLevel="0" collapsed="false">
      <c r="A298" s="246"/>
      <c r="B298" s="246"/>
      <c r="C298" s="246"/>
      <c r="D298" s="246"/>
      <c r="E298" s="246"/>
      <c r="F298" s="246"/>
      <c r="G298" s="246"/>
    </row>
    <row r="299" customFormat="false" ht="15" hidden="false" customHeight="false" outlineLevel="0" collapsed="false">
      <c r="A299" s="246"/>
      <c r="B299" s="246"/>
      <c r="C299" s="246"/>
      <c r="D299" s="246"/>
      <c r="E299" s="246"/>
      <c r="F299" s="246"/>
      <c r="G299" s="246"/>
    </row>
    <row r="300" customFormat="false" ht="15" hidden="false" customHeight="false" outlineLevel="0" collapsed="false">
      <c r="A300" s="246"/>
      <c r="B300" s="246"/>
      <c r="C300" s="246"/>
      <c r="D300" s="246"/>
      <c r="E300" s="246"/>
      <c r="F300" s="246"/>
      <c r="G300" s="246"/>
    </row>
    <row r="301" customFormat="false" ht="15" hidden="false" customHeight="false" outlineLevel="0" collapsed="false">
      <c r="A301" s="246"/>
      <c r="B301" s="246"/>
      <c r="C301" s="246"/>
      <c r="D301" s="246"/>
      <c r="E301" s="246"/>
      <c r="F301" s="246"/>
      <c r="G301" s="246"/>
    </row>
    <row r="302" customFormat="false" ht="15" hidden="false" customHeight="false" outlineLevel="0" collapsed="false">
      <c r="A302" s="246"/>
      <c r="B302" s="246"/>
      <c r="C302" s="246"/>
      <c r="D302" s="246"/>
      <c r="E302" s="246"/>
      <c r="F302" s="246"/>
      <c r="G302" s="246"/>
    </row>
    <row r="303" customFormat="false" ht="15" hidden="false" customHeight="false" outlineLevel="0" collapsed="false">
      <c r="A303" s="246"/>
      <c r="B303" s="246"/>
      <c r="C303" s="246"/>
      <c r="D303" s="246"/>
      <c r="E303" s="246"/>
      <c r="F303" s="246"/>
      <c r="G303" s="246"/>
    </row>
    <row r="304" customFormat="false" ht="15" hidden="false" customHeight="false" outlineLevel="0" collapsed="false">
      <c r="A304" s="246"/>
      <c r="B304" s="246"/>
      <c r="C304" s="246"/>
      <c r="D304" s="246"/>
      <c r="E304" s="246"/>
      <c r="F304" s="246"/>
      <c r="G304" s="246"/>
    </row>
    <row r="305" customFormat="false" ht="15" hidden="false" customHeight="false" outlineLevel="0" collapsed="false">
      <c r="A305" s="246"/>
      <c r="B305" s="246"/>
      <c r="C305" s="246"/>
      <c r="D305" s="246"/>
      <c r="E305" s="246"/>
      <c r="F305" s="246"/>
      <c r="G305" s="246"/>
    </row>
    <row r="306" customFormat="false" ht="15" hidden="false" customHeight="false" outlineLevel="0" collapsed="false">
      <c r="A306" s="246"/>
      <c r="B306" s="246"/>
      <c r="C306" s="246"/>
      <c r="D306" s="246"/>
      <c r="E306" s="246"/>
      <c r="F306" s="246"/>
      <c r="G306" s="246"/>
    </row>
    <row r="307" customFormat="false" ht="15" hidden="false" customHeight="false" outlineLevel="0" collapsed="false">
      <c r="A307" s="246"/>
      <c r="B307" s="246"/>
      <c r="C307" s="246"/>
      <c r="D307" s="246"/>
      <c r="E307" s="246"/>
      <c r="F307" s="246"/>
      <c r="G307" s="246"/>
    </row>
    <row r="308" customFormat="false" ht="15" hidden="false" customHeight="false" outlineLevel="0" collapsed="false">
      <c r="A308" s="246"/>
      <c r="B308" s="246"/>
      <c r="C308" s="246"/>
      <c r="D308" s="246"/>
      <c r="E308" s="246"/>
      <c r="F308" s="246"/>
      <c r="G308" s="246"/>
    </row>
    <row r="309" customFormat="false" ht="15" hidden="false" customHeight="false" outlineLevel="0" collapsed="false">
      <c r="A309" s="246"/>
      <c r="B309" s="246"/>
      <c r="C309" s="246"/>
      <c r="D309" s="246"/>
      <c r="E309" s="246"/>
      <c r="F309" s="246"/>
      <c r="G309" s="246"/>
    </row>
    <row r="310" customFormat="false" ht="15" hidden="false" customHeight="false" outlineLevel="0" collapsed="false">
      <c r="A310" s="246"/>
      <c r="B310" s="246"/>
      <c r="C310" s="246"/>
      <c r="D310" s="246"/>
      <c r="E310" s="246"/>
      <c r="F310" s="246"/>
      <c r="G310" s="246"/>
    </row>
    <row r="311" customFormat="false" ht="15" hidden="false" customHeight="false" outlineLevel="0" collapsed="false">
      <c r="A311" s="246"/>
      <c r="B311" s="246"/>
      <c r="C311" s="246"/>
      <c r="D311" s="246"/>
      <c r="E311" s="246"/>
      <c r="F311" s="246"/>
      <c r="G311" s="246"/>
    </row>
    <row r="312" customFormat="false" ht="15" hidden="false" customHeight="false" outlineLevel="0" collapsed="false">
      <c r="A312" s="246"/>
      <c r="B312" s="246"/>
      <c r="C312" s="246"/>
      <c r="D312" s="246"/>
      <c r="E312" s="246"/>
      <c r="F312" s="246"/>
      <c r="G312" s="246"/>
    </row>
    <row r="313" customFormat="false" ht="15" hidden="false" customHeight="false" outlineLevel="0" collapsed="false">
      <c r="A313" s="246"/>
      <c r="B313" s="246"/>
      <c r="C313" s="246"/>
      <c r="D313" s="246"/>
      <c r="E313" s="246"/>
      <c r="F313" s="246"/>
      <c r="G313" s="246"/>
    </row>
    <row r="314" customFormat="false" ht="15" hidden="false" customHeight="false" outlineLevel="0" collapsed="false">
      <c r="A314" s="246"/>
      <c r="B314" s="246"/>
      <c r="C314" s="246"/>
      <c r="D314" s="246"/>
      <c r="E314" s="246"/>
      <c r="F314" s="246"/>
      <c r="G314" s="246"/>
    </row>
    <row r="315" customFormat="false" ht="15" hidden="false" customHeight="false" outlineLevel="0" collapsed="false">
      <c r="A315" s="246"/>
      <c r="B315" s="246"/>
      <c r="C315" s="246"/>
      <c r="D315" s="246"/>
      <c r="E315" s="246"/>
      <c r="F315" s="246"/>
      <c r="G315" s="246"/>
    </row>
    <row r="316" customFormat="false" ht="15" hidden="false" customHeight="false" outlineLevel="0" collapsed="false">
      <c r="A316" s="246"/>
      <c r="B316" s="246"/>
      <c r="C316" s="246"/>
      <c r="D316" s="246"/>
      <c r="E316" s="246"/>
      <c r="F316" s="246"/>
      <c r="G316" s="246"/>
    </row>
    <row r="317" customFormat="false" ht="15" hidden="false" customHeight="false" outlineLevel="0" collapsed="false">
      <c r="A317" s="246"/>
      <c r="B317" s="246"/>
      <c r="C317" s="246"/>
      <c r="D317" s="246"/>
      <c r="E317" s="246"/>
      <c r="F317" s="246"/>
      <c r="G317" s="246"/>
    </row>
    <row r="318" customFormat="false" ht="15" hidden="false" customHeight="false" outlineLevel="0" collapsed="false">
      <c r="A318" s="246"/>
      <c r="B318" s="246"/>
      <c r="C318" s="246"/>
      <c r="D318" s="246"/>
      <c r="E318" s="246"/>
      <c r="F318" s="246"/>
      <c r="G318" s="246"/>
    </row>
    <row r="319" customFormat="false" ht="15" hidden="false" customHeight="false" outlineLevel="0" collapsed="false">
      <c r="A319" s="246"/>
      <c r="B319" s="246"/>
      <c r="C319" s="246"/>
      <c r="D319" s="246"/>
      <c r="E319" s="246"/>
      <c r="F319" s="246"/>
      <c r="G319" s="246"/>
    </row>
    <row r="320" customFormat="false" ht="15" hidden="false" customHeight="false" outlineLevel="0" collapsed="false">
      <c r="A320" s="246"/>
      <c r="B320" s="246"/>
      <c r="C320" s="246"/>
      <c r="D320" s="246"/>
      <c r="E320" s="246"/>
      <c r="F320" s="246"/>
      <c r="G320" s="246"/>
    </row>
    <row r="321" customFormat="false" ht="15" hidden="false" customHeight="false" outlineLevel="0" collapsed="false">
      <c r="A321" s="246"/>
      <c r="B321" s="246"/>
      <c r="C321" s="246"/>
      <c r="D321" s="246"/>
      <c r="E321" s="246"/>
      <c r="F321" s="246"/>
      <c r="G321" s="246"/>
    </row>
    <row r="322" customFormat="false" ht="15" hidden="false" customHeight="false" outlineLevel="0" collapsed="false">
      <c r="A322" s="246"/>
      <c r="B322" s="246"/>
      <c r="C322" s="246"/>
      <c r="D322" s="246"/>
      <c r="E322" s="246"/>
      <c r="F322" s="246"/>
      <c r="G322" s="246"/>
    </row>
    <row r="323" customFormat="false" ht="15" hidden="false" customHeight="false" outlineLevel="0" collapsed="false">
      <c r="A323" s="246"/>
      <c r="B323" s="246"/>
      <c r="C323" s="246"/>
      <c r="D323" s="246"/>
      <c r="E323" s="246"/>
      <c r="F323" s="246"/>
      <c r="G323" s="246"/>
    </row>
    <row r="1048576" customFormat="false" ht="12.8" hidden="false" customHeight="false" outlineLevel="0" collapsed="false"/>
  </sheetData>
  <mergeCells count="102">
    <mergeCell ref="C1:F1"/>
    <mergeCell ref="C2:F2"/>
    <mergeCell ref="A4:C4"/>
    <mergeCell ref="A5:C5"/>
    <mergeCell ref="A6:B6"/>
    <mergeCell ref="A13:G13"/>
    <mergeCell ref="A14:B14"/>
    <mergeCell ref="A15:B15"/>
    <mergeCell ref="A16:B16"/>
    <mergeCell ref="A17:B17"/>
    <mergeCell ref="A19:B19"/>
    <mergeCell ref="A20:B20"/>
    <mergeCell ref="A21:B21"/>
    <mergeCell ref="A22:B22"/>
    <mergeCell ref="A23:B23"/>
    <mergeCell ref="A24:B24"/>
    <mergeCell ref="A25:B25"/>
    <mergeCell ref="A26:B26"/>
    <mergeCell ref="A27:B27"/>
    <mergeCell ref="A28:B28"/>
    <mergeCell ref="A29:B29"/>
    <mergeCell ref="A30:B30"/>
    <mergeCell ref="A31:B31"/>
    <mergeCell ref="A32:B32"/>
    <mergeCell ref="A33:B33"/>
    <mergeCell ref="A35:B35"/>
    <mergeCell ref="A36:B36"/>
    <mergeCell ref="A37:B37"/>
    <mergeCell ref="A38:B38"/>
    <mergeCell ref="A39:B39"/>
    <mergeCell ref="A40:B40"/>
    <mergeCell ref="A41:B41"/>
    <mergeCell ref="A42:B42"/>
    <mergeCell ref="A43:B43"/>
    <mergeCell ref="A44:B44"/>
    <mergeCell ref="A45:B45"/>
    <mergeCell ref="A46:B46"/>
    <mergeCell ref="A47:B47"/>
    <mergeCell ref="A49:B49"/>
    <mergeCell ref="A50:B50"/>
    <mergeCell ref="A51:B51"/>
    <mergeCell ref="A52:B52"/>
    <mergeCell ref="A53:B53"/>
    <mergeCell ref="A54:B54"/>
    <mergeCell ref="A55:B55"/>
    <mergeCell ref="A56:B56"/>
    <mergeCell ref="A57:B57"/>
    <mergeCell ref="A58:B58"/>
    <mergeCell ref="A59:B59"/>
    <mergeCell ref="A60:B60"/>
    <mergeCell ref="A61:B61"/>
    <mergeCell ref="A62:B62"/>
    <mergeCell ref="A63:B63"/>
    <mergeCell ref="A64:B64"/>
    <mergeCell ref="A65:B65"/>
    <mergeCell ref="A66:B66"/>
    <mergeCell ref="A67:B67"/>
    <mergeCell ref="A68:B68"/>
    <mergeCell ref="A69:B69"/>
    <mergeCell ref="A70:B70"/>
    <mergeCell ref="A71:B71"/>
    <mergeCell ref="A72:B72"/>
    <mergeCell ref="A73:B73"/>
    <mergeCell ref="A74:B74"/>
    <mergeCell ref="A75:B75"/>
    <mergeCell ref="A76:B76"/>
    <mergeCell ref="A77:B77"/>
    <mergeCell ref="A78:B78"/>
    <mergeCell ref="A79:B79"/>
    <mergeCell ref="A80:B80"/>
    <mergeCell ref="A81:B81"/>
    <mergeCell ref="A82:B82"/>
    <mergeCell ref="A83:B83"/>
    <mergeCell ref="A84:B84"/>
    <mergeCell ref="A85:B85"/>
    <mergeCell ref="A86:B86"/>
    <mergeCell ref="A87:B87"/>
    <mergeCell ref="A88:B88"/>
    <mergeCell ref="A89:B89"/>
    <mergeCell ref="A91:B91"/>
    <mergeCell ref="A92:B92"/>
    <mergeCell ref="A93:B93"/>
    <mergeCell ref="A94:B94"/>
    <mergeCell ref="A95:B95"/>
    <mergeCell ref="A96:B96"/>
    <mergeCell ref="A97:B97"/>
    <mergeCell ref="A98:B98"/>
    <mergeCell ref="A100:B100"/>
    <mergeCell ref="A101:B101"/>
    <mergeCell ref="A102:B102"/>
    <mergeCell ref="A103:B103"/>
    <mergeCell ref="A104:B104"/>
    <mergeCell ref="A105:B105"/>
    <mergeCell ref="A106:B106"/>
    <mergeCell ref="A107:B107"/>
    <mergeCell ref="A109:B109"/>
    <mergeCell ref="A110:B110"/>
    <mergeCell ref="A111:B111"/>
    <mergeCell ref="A112:B112"/>
    <mergeCell ref="A114:B114"/>
    <mergeCell ref="A115:B115"/>
    <mergeCell ref="A116:B116"/>
  </mergeCells>
  <printOptions headings="false" gridLines="false" gridLinesSet="true" horizontalCentered="false" verticalCentered="false"/>
  <pageMargins left="0.283333333333333" right="0.204861111111111" top="0.25625" bottom="0.19375" header="0.511811023622047" footer="0.511811023622047"/>
  <pageSetup paperSize="9" scale="70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58</TotalTime>
  <Application>LibreOffice/7.6.4.1$Windows_X86_64 LibreOffice_project/e19e193f88cd6c0525a17fb7a176ed8e6a3e2aa1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2022-08-12T12:51:27Z</dcterms:created>
  <dc:creator>Marija Lacković</dc:creator>
  <dc:description/>
  <dc:language>hr-HR</dc:language>
  <cp:lastModifiedBy/>
  <cp:lastPrinted>2025-03-12T13:27:38Z</cp:lastPrinted>
  <dcterms:modified xsi:type="dcterms:W3CDTF">2025-03-12T13:27:48Z</dcterms:modified>
  <cp:revision>17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Tablica ogledni format izvještaja o izvršenju PKDP.xlsx</vt:lpwstr>
  </property>
</Properties>
</file>